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firstSheet="1" activeTab="8"/>
  </bookViews>
  <sheets>
    <sheet name="1" sheetId="1" r:id="rId1"/>
    <sheet name="4" sheetId="2" r:id="rId2"/>
    <sheet name="5A BIS" sheetId="3" r:id="rId3"/>
    <sheet name="5B BIS" sheetId="4" r:id="rId4"/>
    <sheet name="5C BIS" sheetId="5" r:id="rId5"/>
    <sheet name="6A BIS" sheetId="6" r:id="rId6"/>
    <sheet name="6B BIS" sheetId="7" r:id="rId7"/>
    <sheet name="6C BIS" sheetId="8" r:id="rId8"/>
    <sheet name="7" sheetId="9" r:id="rId9"/>
    <sheet name="8" sheetId="10" r:id="rId10"/>
    <sheet name="9A BIS" sheetId="11" r:id="rId11"/>
    <sheet name="9B BIS" sheetId="12" r:id="rId12"/>
    <sheet name="9C BIS" sheetId="13" r:id="rId13"/>
    <sheet name="9D BIS " sheetId="14" r:id="rId14"/>
  </sheets>
  <definedNames>
    <definedName name="_xlnm.Print_Area" localSheetId="1">'4'!$A$1:$M$32</definedName>
  </definedNames>
  <calcPr fullCalcOnLoad="1"/>
</workbook>
</file>

<file path=xl/sharedStrings.xml><?xml version="1.0" encoding="utf-8"?>
<sst xmlns="http://schemas.openxmlformats.org/spreadsheetml/2006/main" count="699" uniqueCount="283">
  <si>
    <t>AGGREGAZIONI DI LAVORAZIONI ELEMENTARI</t>
  </si>
  <si>
    <t>SITUAZIONE "CON IL PROGETTO"</t>
  </si>
  <si>
    <t>DIMENSIONI</t>
  </si>
  <si>
    <t>unità di misura</t>
  </si>
  <si>
    <t>quantità          (A)</t>
  </si>
  <si>
    <t>COSTI TOTALI     (AXB)</t>
  </si>
  <si>
    <t xml:space="preserve">COSTI PARAMETRICI       (B)     </t>
  </si>
  <si>
    <t>SITUAZIONE "SENZA PROGETTO"</t>
  </si>
  <si>
    <t>A - OPERE CIVILI - TOTALE</t>
  </si>
  <si>
    <t>di cui: oneri per la sicurezza</t>
  </si>
  <si>
    <t>ANNI</t>
  </si>
  <si>
    <t>TOTALE</t>
  </si>
  <si>
    <t>SITUAZIONE "CON IL PROGETTO"    SITUAZIONE  "SENZA PROGETTO"</t>
  </si>
  <si>
    <t>10° ANNO</t>
  </si>
  <si>
    <t>11° ANNO</t>
  </si>
  <si>
    <t>12° ANNO</t>
  </si>
  <si>
    <t>13° ANNO</t>
  </si>
  <si>
    <t>14° ANNO</t>
  </si>
  <si>
    <t>16° ANNO</t>
  </si>
  <si>
    <t>17° ANNO</t>
  </si>
  <si>
    <t>18° ANNO</t>
  </si>
  <si>
    <t>19° ANNO</t>
  </si>
  <si>
    <t>20° ANNO</t>
  </si>
  <si>
    <t>22° ANNO</t>
  </si>
  <si>
    <t>23° ANNO</t>
  </si>
  <si>
    <t>VOCI DI COSTO</t>
  </si>
  <si>
    <t>ANNO 1</t>
  </si>
  <si>
    <t>ANNO 2</t>
  </si>
  <si>
    <t>ANNO 3</t>
  </si>
  <si>
    <t>RIPARTIZIONE DELL'INVESTIMENTO NELL'ARCO DI VENTICIQUE ANNI</t>
  </si>
  <si>
    <t>ANNO 4</t>
  </si>
  <si>
    <t>ANNO 5</t>
  </si>
  <si>
    <t>ANNO 6</t>
  </si>
  <si>
    <t>ANNO 7</t>
  </si>
  <si>
    <t>ANNO 8</t>
  </si>
  <si>
    <t>ANNO 9</t>
  </si>
  <si>
    <t>ANNO 10</t>
  </si>
  <si>
    <t>ANNO 11</t>
  </si>
  <si>
    <t>ANNO 12</t>
  </si>
  <si>
    <t>ANNO 13</t>
  </si>
  <si>
    <t>ANNO 14</t>
  </si>
  <si>
    <t>ANNO 15</t>
  </si>
  <si>
    <t>ANNO 16</t>
  </si>
  <si>
    <t>ANNO 17</t>
  </si>
  <si>
    <t>ANNO 18</t>
  </si>
  <si>
    <t>ANNO 19</t>
  </si>
  <si>
    <t>ANNO 20</t>
  </si>
  <si>
    <t>ANNO 21</t>
  </si>
  <si>
    <t>ANNO 22</t>
  </si>
  <si>
    <t>ANNO 23</t>
  </si>
  <si>
    <t>ANNO 24</t>
  </si>
  <si>
    <t>ANNO 25</t>
  </si>
  <si>
    <t>TAVOLA 7</t>
  </si>
  <si>
    <t>VALORI MEDI ANNUI</t>
  </si>
  <si>
    <t>1.</t>
  </si>
  <si>
    <t>2.</t>
  </si>
  <si>
    <t>3.</t>
  </si>
  <si>
    <t>4.</t>
  </si>
  <si>
    <t>5.</t>
  </si>
  <si>
    <t>6.</t>
  </si>
  <si>
    <t>8.a</t>
  </si>
  <si>
    <t>8.b</t>
  </si>
  <si>
    <t>12.1</t>
  </si>
  <si>
    <t>12.2</t>
  </si>
  <si>
    <t>12.3</t>
  </si>
  <si>
    <t>Opere civili</t>
  </si>
  <si>
    <t xml:space="preserve"> COSTI DI GESTIONE</t>
  </si>
  <si>
    <t>A.1</t>
  </si>
  <si>
    <t>Acquisti</t>
  </si>
  <si>
    <t>A.2</t>
  </si>
  <si>
    <t>Manutenzioni ordinarie</t>
  </si>
  <si>
    <t>A.3</t>
  </si>
  <si>
    <t>A.3.1- di cui manodopera</t>
  </si>
  <si>
    <t>A.4</t>
  </si>
  <si>
    <t>Altri costi</t>
  </si>
  <si>
    <t>A.4.1 - di cui manodopera</t>
  </si>
  <si>
    <t>RIENTRI DI GESTIONE</t>
  </si>
  <si>
    <t>B.1</t>
  </si>
  <si>
    <t>Tariffari</t>
  </si>
  <si>
    <t>B.2</t>
  </si>
  <si>
    <t>Extra - tariffari</t>
  </si>
  <si>
    <t>B.2.1- di cui eventuali trasferimenti correnti regionali a destinazione settoriale</t>
  </si>
  <si>
    <t>B.2.2 - di cui altri trasferimenti e sovvenzioni</t>
  </si>
  <si>
    <t>B.3</t>
  </si>
  <si>
    <t>TAVOLA 8</t>
  </si>
  <si>
    <t>PIANO FINANZIARIO GENERALE</t>
  </si>
  <si>
    <t>Intervento proposto</t>
  </si>
  <si>
    <t xml:space="preserve">AGGREGAZIONI DI LAVORAZIONI ELEMENTARI </t>
  </si>
  <si>
    <t xml:space="preserve">Altri lotti già realizzati </t>
  </si>
  <si>
    <t xml:space="preserve">Altri lotti da realizzare </t>
  </si>
  <si>
    <t>TAVOLA 9 A BIS</t>
  </si>
  <si>
    <t>AGGREGATI FINANZIARI ED ECONOMICI</t>
  </si>
  <si>
    <t>COSTI DI INVESTIMENTO</t>
  </si>
  <si>
    <t>A.2.1 - di cui manodopera</t>
  </si>
  <si>
    <t>1.5 -  Acquisto terreni,espropri</t>
  </si>
  <si>
    <t xml:space="preserve">1.6 - Progettazione globale </t>
  </si>
  <si>
    <t xml:space="preserve">1.4 -  Somme a disposizione ai sensi della normativa in materia di lavori pubblici 6% </t>
  </si>
  <si>
    <t>1.2 -  Opere impiantistiche</t>
  </si>
  <si>
    <t>1.1 -  Opere civili</t>
  </si>
  <si>
    <t xml:space="preserve">1.8 - Manodopera </t>
  </si>
  <si>
    <t>2.1</t>
  </si>
  <si>
    <t>Costi accantonati</t>
  </si>
  <si>
    <t>2.2</t>
  </si>
  <si>
    <t>COSTI DI GESTIONE</t>
  </si>
  <si>
    <t>3.1 - Acquisti</t>
  </si>
  <si>
    <t>3.2 - Manuntenzioni ordinarie</t>
  </si>
  <si>
    <t>3.3 - Manuntenzioni straordinarie</t>
  </si>
  <si>
    <t>3.4 - Altri costi</t>
  </si>
  <si>
    <t>3.5 - Manodopera</t>
  </si>
  <si>
    <t>1.7- Somme a disposizione per opere d'arte    %</t>
  </si>
  <si>
    <t>TAVOLA 9 B BIS</t>
  </si>
  <si>
    <t>TAVOLA 9 C BIS</t>
  </si>
  <si>
    <t>TAVOLA 9 D BIS</t>
  </si>
  <si>
    <t>VALORI ATTUALI</t>
  </si>
  <si>
    <t>VAN</t>
  </si>
  <si>
    <t>TIR</t>
  </si>
  <si>
    <t>Opere impiantistiche</t>
  </si>
  <si>
    <r>
      <t xml:space="preserve">TOTALE COSTI NETTI DI INVESTIMENTO </t>
    </r>
    <r>
      <rPr>
        <sz val="8"/>
        <rFont val="Arial"/>
        <family val="2"/>
      </rPr>
      <t>(2 - 2.1)</t>
    </r>
  </si>
  <si>
    <r>
      <t xml:space="preserve">TOTALE  DIFFERENZA COSTI DI GESTIONE </t>
    </r>
    <r>
      <rPr>
        <sz val="8"/>
        <rFont val="Arial"/>
        <family val="2"/>
      </rPr>
      <t>(3.1+3.2+3.3+3.4+3.5)</t>
    </r>
  </si>
  <si>
    <t>TOTALE DIFFERENZA RIENTRI DI GESTIONE</t>
  </si>
  <si>
    <t>COSTI E BENEFICI ECONOMICI ESTERNI</t>
  </si>
  <si>
    <t>6.1 Costi economici esterni in assenza di intervento</t>
  </si>
  <si>
    <t>6.2 - Benefici economici esterni in assenza di intervento</t>
  </si>
  <si>
    <t>6.3 - Costi economici esterni in presenza di intervento</t>
  </si>
  <si>
    <t>6.4 Benefici economici esterni in presenza di intervento</t>
  </si>
  <si>
    <r>
      <t>FLUSSO DEI BENEFICI NETT</t>
    </r>
    <r>
      <rPr>
        <sz val="8"/>
        <rFont val="Arial"/>
        <family val="0"/>
      </rPr>
      <t>I (5+6.1+6.4) - (2.2+4+6.2+6.3)</t>
    </r>
  </si>
  <si>
    <r>
      <t xml:space="preserve">TOTALE COSTI NETTI DI INVESTIMENTO </t>
    </r>
    <r>
      <rPr>
        <sz val="8"/>
        <rFont val="Arial"/>
        <family val="2"/>
      </rPr>
      <t>(2-2.1)</t>
    </r>
  </si>
  <si>
    <r>
      <t xml:space="preserve">TOTALE COSTI DI GESTIONE </t>
    </r>
    <r>
      <rPr>
        <sz val="8"/>
        <rFont val="Arial"/>
        <family val="2"/>
      </rPr>
      <t>(3.1+3.2+3.3+3.4+3.5)</t>
    </r>
  </si>
  <si>
    <r>
      <t xml:space="preserve">Totale costi lordi di investimento </t>
    </r>
    <r>
      <rPr>
        <sz val="8"/>
        <rFont val="Arial"/>
        <family val="2"/>
      </rPr>
      <t>(1.1+1.2+1.3+1.4+1.5+1.6+1.7  +1.8)</t>
    </r>
  </si>
  <si>
    <t>senza intervento              ( c )</t>
  </si>
  <si>
    <t>con intervento                ( b )</t>
  </si>
  <si>
    <t xml:space="preserve"> C</t>
  </si>
  <si>
    <t xml:space="preserve"> A</t>
  </si>
  <si>
    <t xml:space="preserve"> B</t>
  </si>
  <si>
    <t>RIPARTIZIONE DELL'INVESTIMENTO NELL'ARCO DI VENTICINQUE ANNI</t>
  </si>
  <si>
    <t>1.7- Somme a disposizione per opere d'arte</t>
  </si>
  <si>
    <t>1.3 -   Direzione, assistenza e collaudo lavori, coordinamento sicurezza in fase esecutiva, spese rimborsabili per risoluzione interferenze, imprevisti, frazionamento e accatastamento, altre spese direttamente connesse alla realizzazione dell'intervento</t>
  </si>
  <si>
    <t xml:space="preserve">1.1 di cui manodopera </t>
  </si>
  <si>
    <t>2.1 di cui manodopera</t>
  </si>
  <si>
    <t>Iva su opere civili e impiantistiche</t>
  </si>
  <si>
    <t>Iva su somme di cui al punto 4</t>
  </si>
  <si>
    <t>Iva su somme di cui al punto 6</t>
  </si>
  <si>
    <t>Iva su somme di cui al punto 8.b</t>
  </si>
  <si>
    <t>Somme a disposizione per opere d'arte</t>
  </si>
  <si>
    <t>Iva su somme di cui al punto 10</t>
  </si>
  <si>
    <t>(costi in migliaia di euro)</t>
  </si>
  <si>
    <t>RISULTATI DI GESTIONE
( TOTALE  B ) - ( TOTALE  A )</t>
  </si>
  <si>
    <t>TOTALE  A</t>
  </si>
  <si>
    <t>TOTALE  B</t>
  </si>
  <si>
    <t>( costi in migliaia di euro )</t>
  </si>
  <si>
    <t>( Costi in migliaia di euro )</t>
  </si>
  <si>
    <t xml:space="preserve">Finanziamento richiesto a fonti pubbliche
( a )                </t>
  </si>
  <si>
    <t>SPESA TOTALE DI INVESTIMENTO</t>
  </si>
  <si>
    <t xml:space="preserve">Finanziamento richiesto a fonti private
( b )            </t>
  </si>
  <si>
    <t>Finanziamento  a carico del proponente
( c )</t>
  </si>
  <si>
    <t xml:space="preserve">Finanz. eventuale a carico di altri soggetti
( d )                 </t>
  </si>
  <si>
    <t>7°  ANNO</t>
  </si>
  <si>
    <t>5°  ANNO</t>
  </si>
  <si>
    <t>4°  ANNO</t>
  </si>
  <si>
    <t>3°  ANNO</t>
  </si>
  <si>
    <t>2°  ANNO</t>
  </si>
  <si>
    <t>15° ANNO</t>
  </si>
  <si>
    <t>21° ANNO</t>
  </si>
  <si>
    <t>24° ANNO</t>
  </si>
  <si>
    <t>25° ANNO</t>
  </si>
  <si>
    <t>1°    ANNO</t>
  </si>
  <si>
    <t>6°   ANNO</t>
  </si>
  <si>
    <t>TOTALE  A + B</t>
  </si>
  <si>
    <t>8°   ANNO</t>
  </si>
  <si>
    <t>9°   ANNO</t>
  </si>
  <si>
    <t xml:space="preserve"> OPERE CIVILI </t>
  </si>
  <si>
    <t xml:space="preserve"> OPERE CIVILI - TOTALE</t>
  </si>
  <si>
    <t xml:space="preserve"> OPERE IMPIANTISTICHE</t>
  </si>
  <si>
    <t>OPERE IMPIANTISTICHE-TOTALE</t>
  </si>
  <si>
    <t>A -</t>
  </si>
  <si>
    <t>B -</t>
  </si>
  <si>
    <t>2°   ANNO</t>
  </si>
  <si>
    <t>3°   ANNO</t>
  </si>
  <si>
    <t>4°   ANNO</t>
  </si>
  <si>
    <t>5°   ANNO</t>
  </si>
  <si>
    <t>7°   ANNO</t>
  </si>
  <si>
    <t>15°  ANNO</t>
  </si>
  <si>
    <t xml:space="preserve">OPERE CIVILI </t>
  </si>
  <si>
    <t>OPERE CIVILI - TOTALE</t>
  </si>
  <si>
    <t>OPERE IMPIANTISTICHE</t>
  </si>
  <si>
    <t>1°     ANNO</t>
  </si>
  <si>
    <t>3°    ANNO</t>
  </si>
  <si>
    <t>5°    ANNO</t>
  </si>
  <si>
    <t>21°  ANNO</t>
  </si>
  <si>
    <t>24°  ANNO</t>
  </si>
  <si>
    <t>9°    ANNO</t>
  </si>
  <si>
    <t>TAVOLA   4</t>
  </si>
  <si>
    <t>COSTI TOTALI
(A x B)</t>
  </si>
  <si>
    <t>B - O. IMPIANTISTICHE - TOTALE</t>
  </si>
  <si>
    <t>1</t>
  </si>
  <si>
    <t>2</t>
  </si>
  <si>
    <t>4</t>
  </si>
  <si>
    <t>5</t>
  </si>
  <si>
    <t>6</t>
  </si>
  <si>
    <t>7</t>
  </si>
  <si>
    <t>9</t>
  </si>
  <si>
    <t>10</t>
  </si>
  <si>
    <t>11</t>
  </si>
  <si>
    <t>12</t>
  </si>
  <si>
    <t>3</t>
  </si>
  <si>
    <t>Acquisto terreni, espropri</t>
  </si>
  <si>
    <t>differenza ( b ) - ( c )
( d )</t>
  </si>
  <si>
    <t>Fattore di conversione</t>
  </si>
  <si>
    <t>COSTI E RIENTRI DI GESTIONE
( a )</t>
  </si>
  <si>
    <r>
      <t xml:space="preserve">TOTALE COSTI NETTI DI INVESTIMENTO </t>
    </r>
    <r>
      <rPr>
        <sz val="8"/>
        <rFont val="Arial"/>
        <family val="2"/>
      </rPr>
      <t>( 2 - 2.1 )</t>
    </r>
  </si>
  <si>
    <r>
      <t xml:space="preserve">SPESA TOTALE DI INVESTIMENTO </t>
    </r>
    <r>
      <rPr>
        <sz val="9"/>
        <rFont val="Arial"/>
        <family val="2"/>
      </rPr>
      <t>(1+2+3+4+5+6+7+8+9+10+11)</t>
    </r>
  </si>
  <si>
    <t xml:space="preserve">1.3 -   Direzione, assistenza e collaudo lavori, coordinamento sicurezza in fase esecutiva, spese rimborsabili per risoluzione interferenze, imprevisti, frazionamento e accatastamento, altre spese direttamente connesse alla realizzazione dell'intervento     </t>
  </si>
  <si>
    <r>
      <t xml:space="preserve">COSTI DELLE OPERE </t>
    </r>
    <r>
      <rPr>
        <sz val="8"/>
        <rFont val="Arial"/>
        <family val="2"/>
      </rPr>
      <t>(1)</t>
    </r>
    <r>
      <rPr>
        <b/>
        <sz val="8"/>
        <rFont val="Arial"/>
        <family val="2"/>
      </rPr>
      <t xml:space="preserve"> </t>
    </r>
  </si>
  <si>
    <r>
      <t xml:space="preserve">TOTALE A + B </t>
    </r>
    <r>
      <rPr>
        <sz val="8"/>
        <rFont val="Arial"/>
        <family val="2"/>
      </rPr>
      <t>(3)</t>
    </r>
  </si>
  <si>
    <r>
      <t xml:space="preserve">B - OPERE IMPIANTISTICHE </t>
    </r>
    <r>
      <rPr>
        <sz val="8"/>
        <color indexed="18"/>
        <rFont val="Arial"/>
        <family val="2"/>
      </rPr>
      <t>(2)</t>
    </r>
  </si>
  <si>
    <r>
      <t xml:space="preserve">A - OPERE CIVILI </t>
    </r>
    <r>
      <rPr>
        <sz val="8"/>
        <color indexed="18"/>
        <rFont val="Arial"/>
        <family val="2"/>
      </rPr>
      <t>(2)</t>
    </r>
  </si>
  <si>
    <t>(1) La stima dei costi delle opere deve basarsi sui costi di costruzione medi per analoghe categorie di opere perfettamente finite, funzionanti e collaudate riferiti all'anno in cui è previsto l'inoltro della richiesta.</t>
  </si>
  <si>
    <t>(2) Il costo delle opere civili ed impiantistiche comprende anche le eventuali forniture.</t>
  </si>
  <si>
    <t>(3) Il totale generale della stima dei costi delle opere deve risultare al netto dell'Iva e delle spese generali (progettazione, direzione e collaudo lavori, acquisto terreni, espropri).</t>
  </si>
  <si>
    <t>Tavola 5 A BIS - SITUAZIONE "CON L'INTERVENTO"</t>
  </si>
  <si>
    <t>CALENDARIO DEI LAVORI - per opere di costo superiore a 10.329.138 € (20 mld. di lire)</t>
  </si>
  <si>
    <t>AGGREGAZIONI DI LAVORAZIONI ELEMENTARI (1)</t>
  </si>
  <si>
    <t>(1) Indicare, sulla base dei dati di Tavola 4, l'incidenza percentuale sul costo totale dell'opera, dei costi delle aggregazioni di lavorazioni elementari eventualmente elencate, ripartendola negli anni in cui esse verranno realizzate. N.B. I valori percentuali della presente tavola dovranno essere coerenti con i valori assoluti della Tavola 6.</t>
  </si>
  <si>
    <t>Tavola 5 B BIS - SITUAZIONE "SENZA L'INTERVENTO"</t>
  </si>
  <si>
    <t>Tavola 5 C BIS - SITUAZIONE "CON L'INTERVENTO"-SITUAZIONE "SENZA L'INTERVENTO"</t>
  </si>
  <si>
    <t>Tavola 6 A BIS - SITUAZIONE "CON L'INTERVENTO"</t>
  </si>
  <si>
    <t>COSTI DI INVESTIMENTO RELATIVI ALL'INTERVENTO PROPOSTO - per opere di costo superiore a 10.329.138 € (20 mld. di lire)</t>
  </si>
  <si>
    <t>Direzione, assistenza e collaudo lavori, coordinamento sicurezza in fase esecutiva, spese rimborsabili per risoluzione interferenze, imprevisti, frazionamento e accatastamento, altre spese direttamente connesse alla realizzazione dell'intervento (1)</t>
  </si>
  <si>
    <t>Somme a disposizione ai sensi della normativa in materia di lavori pubblici (2)</t>
  </si>
  <si>
    <t>Progettazione globale (3)</t>
  </si>
  <si>
    <t>Tavola 6 B BIS - SITUAZIONE "SENZA L'INTERVENTO"</t>
  </si>
  <si>
    <t xml:space="preserve">A VALERE su fonti esterne pubbliche(*) </t>
  </si>
  <si>
    <t>A VALERE su fonti esterne private(*)</t>
  </si>
  <si>
    <t>A VALERE SU RISORSE DEL PROPONENTE(*)</t>
  </si>
  <si>
    <t>(*) Specificare nel punto 4.2 dello studio di fattibilità la natura delle fonti esterne e delle risorse del proponente.</t>
  </si>
  <si>
    <t>(1) Da quantizzare ai sensi delle tariffe professionali. La voce include, inoltre, gli oneri previsti dalla legge, da versare agli istituti previdenziali.</t>
  </si>
  <si>
    <t>(2) Da quantizzare sull'importo totale dei lavori. Le somme a disposizione comprendono le varianti per migliorie (art. 32 c.2, lett. B), della l.r. n. 12/96 e le spese per la pubblicità.</t>
  </si>
  <si>
    <t>(3) Comprensiva di determinazioni geoidrologiche, ambientali, ecc.</t>
  </si>
  <si>
    <t>Somme a disposizione ai sensi della normativa in materia di lavori pubblici(2)</t>
  </si>
  <si>
    <t>Direzione, assistenza e collaudo lavori, coordinamento sicurezza in fase esecutiva, spese rimborsabili per risoluzione interferenze, imprevisti, frazionamento e accatastamento, altre spese direttamente connesse alla realizzazione dell'intervento(1)</t>
  </si>
  <si>
    <t>Tavola 6 C BIS - SITUAZIONE "CON L'INTERVENTO" - SITUAZIONE "SENZA L'INTERVENTO"</t>
  </si>
  <si>
    <t>A VALERE su fonti esterne pubbliche (*)</t>
  </si>
  <si>
    <t>COSTI E RIENTRI DI GESTIONE A REGIME RELATIVI ALL'INTERVENTO PROPOSTO (1)</t>
  </si>
  <si>
    <t>Manutenzione straordinarie (2)</t>
  </si>
  <si>
    <t>Incremento medio del valore reale di mercato del bene oggeto di interv. (3)</t>
  </si>
  <si>
    <t>(1) Considerare esclusivamente i dati di gestione relativi al solo intervento in esame (es. nel caso di intervento concernente l'ampliamento di una strada esistente indicare i costi e i rientri gestionali limitatamente alla strada in oggetto nella situazioni con e senza ampliamento).</t>
  </si>
  <si>
    <t>(2) Per calcolare questo valore è opportuno stimare le spese da effettuare in un arco di tempo 25ennale e poi calcolarne il valore medio annuo utilizzando le medie artimetiche [es. se si prevede di spendere per manutenzioni straordinarie 5 € ogni 3 anni per 25 anni il valore medio annuo sarà pari a: (5x8)/25=1,6].</t>
  </si>
  <si>
    <t>(3) Questo valore è rilevante per edifici pubblici, parcheggi e altri cespiti di notevole valore di mercato e deve essere stimato moltiplicando il valore del bene al primo anno di vita utile per il tasso di apprezzamento medio annuo. Ad esempio, nel caso degli edifici, il tasso di apprezzamento medio annuo potrebbe essere pari al 7% per i primi 5 anni e, quindi, nella vita utile media (25 anni) pari a, circa, il 4%.</t>
  </si>
  <si>
    <t>N.B. In condizioni di differenza tra costi di gestione a regime "con intervento" e "senza intervento", è necessario spiegare in dettaglio nello studio di fattibilità perché e in che modo questi differiscono tra loro.</t>
  </si>
  <si>
    <t>QUADRO RIASSUNTIVO DELL'ANALISI FINANZIARIA CON INTERVENTO</t>
  </si>
  <si>
    <t>per opere di costo superiore a 10.329.138 € (20 miliardi di lire)</t>
  </si>
  <si>
    <t>Costi accantonati (1)</t>
  </si>
  <si>
    <t>QUADRO RIASSUNTIVO DELL'ANALISI FINANZIARIA SENZA INTERVENTO</t>
  </si>
  <si>
    <t>(1) I costi accantonati sono i costi che, al momento della valutazione, sono già stati sostenuti. Essi possono riguardare tutte le categorie dei costi di investimento.</t>
  </si>
  <si>
    <t>QUADRO RIASSUNTIVO DELL'ANALISI FINANZIARIA CON INTERVENTO - SENZA INTERVENTO</t>
  </si>
  <si>
    <r>
      <t xml:space="preserve">Totale costi lordi di investimento </t>
    </r>
    <r>
      <rPr>
        <sz val="8"/>
        <rFont val="Arial"/>
        <family val="2"/>
      </rPr>
      <t>(1.1+1.2+1.3+1.4+1.5+1.6+1.7+1.8)</t>
    </r>
  </si>
  <si>
    <t xml:space="preserve">QUADRO RIASSUNTIVO DELL'ANALISI FINANZIARIA </t>
  </si>
  <si>
    <t>(analisi finanziaria con intervento - analisi finanziaria senza intervento)</t>
  </si>
  <si>
    <t>TAVOLA   1</t>
  </si>
  <si>
    <r>
      <t xml:space="preserve">ELEMENTI TERRITORIALI, DEMOGRAFICI ED ECONOMICI </t>
    </r>
    <r>
      <rPr>
        <sz val="8"/>
        <rFont val="Arial"/>
        <family val="2"/>
      </rPr>
      <t>(1)</t>
    </r>
    <r>
      <rPr>
        <b/>
        <sz val="8"/>
        <rFont val="Arial"/>
        <family val="2"/>
      </rPr>
      <t xml:space="preserve"> </t>
    </r>
  </si>
  <si>
    <t>TERRITORIO</t>
  </si>
  <si>
    <t>Superficie totale</t>
  </si>
  <si>
    <t>Superficie antropizzata</t>
  </si>
  <si>
    <t>Località abitate</t>
  </si>
  <si>
    <t>kmq</t>
  </si>
  <si>
    <t>n.</t>
  </si>
  <si>
    <t>DEMOGRAFIA</t>
  </si>
  <si>
    <t>Popolazione residente</t>
  </si>
  <si>
    <t>Famiglie residenti</t>
  </si>
  <si>
    <t>Popolazione fluttuante (2)</t>
  </si>
  <si>
    <t>Popolazione equivalente (3)</t>
  </si>
  <si>
    <t>ATTIVITA' PRODUTTIVE</t>
  </si>
  <si>
    <t>1) - Agricoltura</t>
  </si>
  <si>
    <t>Aziende</t>
  </si>
  <si>
    <t>Addetti</t>
  </si>
  <si>
    <t>2) - Artigianato - Industria</t>
  </si>
  <si>
    <t>Unità locali</t>
  </si>
  <si>
    <t>3) - Terziario</t>
  </si>
  <si>
    <t>4) - Addetti extra agricoli / Attivi extra agricoli</t>
  </si>
  <si>
    <t>(1) Riferiti al soggetto che formula la richiesta di certificazione.</t>
  </si>
  <si>
    <t>(2) La popolazione fluttuante è composta principalmente da turisti, lavoratori pendolari e altri (es. militari) e deve essere considerata come media giornaliera nel mese di maggior affluenza.</t>
  </si>
  <si>
    <t>(3) Solo per progetti concernenti acquedotti e fognature. La popolazione equivalente esprime il carico di una particolare utenza civile o industriale dell'impianto in termini omogenei e confrontabili con le utenze civili e deve essere determinata in conformità con quanto prescritto nel piano di risanamento regionale delle acque (allegato C, norme tecniche, tabella n.3), appovato con deliberazioni del Consiglio Regionale n. 201, in data 9 aprile 1981, e n. 91, in data 14 febbraio 1983.</t>
  </si>
  <si>
    <t xml:space="preserve">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</si>
</sst>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0.0"/>
    <numFmt numFmtId="167" formatCode="0.000"/>
    <numFmt numFmtId="168" formatCode="0.0000"/>
    <numFmt numFmtId="169" formatCode="0.00000"/>
    <numFmt numFmtId="170" formatCode="0.000000"/>
    <numFmt numFmtId="171" formatCode="[$-410]dddd\ d\ mmmm\ yyyy"/>
    <numFmt numFmtId="172" formatCode="h\.mm\.ss"/>
    <numFmt numFmtId="173" formatCode="_-* #,##0.000_-;\-* #,##0.000_-;_-* &quot;-&quot;??_-;_-@_-"/>
    <numFmt numFmtId="174" formatCode="_-* #,##0.0_-;\-* #,##0.0_-;_-* &quot;-&quot;?_-;_-@_-"/>
    <numFmt numFmtId="175" formatCode="_-* #,##0_-;\-* #,##0_-;_-* &quot;-&quot;?_-;_-@_-"/>
    <numFmt numFmtId="176" formatCode="#,##0.00_ ;\-#,##0.00\ "/>
    <numFmt numFmtId="177" formatCode="#,##0.00;\-#,##0.00000"/>
    <numFmt numFmtId="178" formatCode="#,##0.0,"/>
    <numFmt numFmtId="179" formatCode="_-* #,##0.0000_-;\-* #,##0.0000_-;_-* &quot;-&quot;??_-;_-@_-"/>
    <numFmt numFmtId="180" formatCode="#,##0.0,\ "/>
    <numFmt numFmtId="181" formatCode="0\ \ "/>
    <numFmt numFmtId="182" formatCode="0\ "/>
    <numFmt numFmtId="183" formatCode="0.0\ \ "/>
    <numFmt numFmtId="184" formatCode="#,##0.0,\ \ "/>
    <numFmt numFmtId="185" formatCode="0.0%"/>
    <numFmt numFmtId="186" formatCode="0.00\ \ "/>
  </numFmts>
  <fonts count="21">
    <font>
      <sz val="10"/>
      <name val="Arial"/>
      <family val="0"/>
    </font>
    <font>
      <sz val="8"/>
      <name val="Arial"/>
      <family val="0"/>
    </font>
    <font>
      <sz val="9"/>
      <name val="Arial"/>
      <family val="0"/>
    </font>
    <font>
      <b/>
      <sz val="9"/>
      <name val="Arial"/>
      <family val="2"/>
    </font>
    <font>
      <b/>
      <sz val="10"/>
      <name val="Arial"/>
      <family val="2"/>
    </font>
    <font>
      <b/>
      <sz val="8"/>
      <name val="Arial"/>
      <family val="2"/>
    </font>
    <font>
      <sz val="8"/>
      <color indexed="12"/>
      <name val="Arial"/>
      <family val="0"/>
    </font>
    <font>
      <sz val="7"/>
      <name val="Arial"/>
      <family val="0"/>
    </font>
    <font>
      <b/>
      <sz val="7"/>
      <name val="Arial"/>
      <family val="0"/>
    </font>
    <font>
      <b/>
      <sz val="8"/>
      <color indexed="12"/>
      <name val="Arial"/>
      <family val="2"/>
    </font>
    <font>
      <b/>
      <sz val="8"/>
      <color indexed="18"/>
      <name val="Arial"/>
      <family val="2"/>
    </font>
    <font>
      <b/>
      <sz val="11"/>
      <name val="Arial"/>
      <family val="2"/>
    </font>
    <font>
      <b/>
      <sz val="10"/>
      <color indexed="18"/>
      <name val="Arial"/>
      <family val="2"/>
    </font>
    <font>
      <b/>
      <sz val="9"/>
      <color indexed="18"/>
      <name val="Arial"/>
      <family val="2"/>
    </font>
    <font>
      <sz val="10"/>
      <color indexed="23"/>
      <name val="Arial"/>
      <family val="0"/>
    </font>
    <font>
      <sz val="10"/>
      <color indexed="12"/>
      <name val="Arial"/>
      <family val="0"/>
    </font>
    <font>
      <sz val="11"/>
      <name val="Arial"/>
      <family val="0"/>
    </font>
    <font>
      <b/>
      <sz val="12"/>
      <name val="Arial"/>
      <family val="2"/>
    </font>
    <font>
      <sz val="8"/>
      <color indexed="1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71">
    <border>
      <left/>
      <right/>
      <top/>
      <bottom/>
      <diagonal/>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style="thin"/>
      <bottom style="double"/>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color indexed="63"/>
      </left>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style="thin"/>
      <right>
        <color indexed="63"/>
      </right>
      <top style="medium"/>
      <bottom style="medium"/>
    </border>
    <border>
      <left>
        <color indexed="63"/>
      </left>
      <right style="thin"/>
      <top style="hair"/>
      <bottom style="hair"/>
    </border>
    <border>
      <left style="thin"/>
      <right>
        <color indexed="63"/>
      </right>
      <top style="hair"/>
      <bottom style="mediu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color indexed="63"/>
      </bottom>
    </border>
    <border>
      <left>
        <color indexed="63"/>
      </left>
      <right style="thin"/>
      <top style="hair"/>
      <bottom style="medium"/>
    </border>
    <border>
      <left>
        <color indexed="63"/>
      </left>
      <right>
        <color indexed="63"/>
      </right>
      <top style="medium"/>
      <bottom style="medium"/>
    </border>
    <border>
      <left>
        <color indexed="63"/>
      </left>
      <right>
        <color indexed="63"/>
      </right>
      <top style="medium"/>
      <bottom style="thin"/>
    </border>
    <border>
      <left style="thin"/>
      <right style="thin"/>
      <top style="medium"/>
      <bottom style="medium"/>
    </border>
    <border>
      <left>
        <color indexed="63"/>
      </left>
      <right>
        <color indexed="63"/>
      </right>
      <top style="thin"/>
      <bottom>
        <color indexed="63"/>
      </bottom>
    </border>
    <border>
      <left>
        <color indexed="63"/>
      </left>
      <right style="thin"/>
      <top style="thin"/>
      <bottom style="double"/>
    </border>
    <border>
      <left style="thin"/>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double"/>
      <bottom style="hair"/>
    </border>
    <border>
      <left>
        <color indexed="63"/>
      </left>
      <right>
        <color indexed="63"/>
      </right>
      <top style="double"/>
      <bottom style="hair"/>
    </border>
    <border>
      <left>
        <color indexed="63"/>
      </left>
      <right>
        <color indexed="63"/>
      </right>
      <top style="hair"/>
      <bottom style="medium"/>
    </border>
    <border>
      <left style="thin"/>
      <right style="thin"/>
      <top style="hair"/>
      <bottom>
        <color indexed="63"/>
      </bottom>
    </border>
    <border>
      <left style="thin"/>
      <right style="thin"/>
      <top>
        <color indexed="63"/>
      </top>
      <bottom style="hair"/>
    </border>
    <border>
      <left style="hair"/>
      <right style="hair"/>
      <top style="medium"/>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thin"/>
    </border>
    <border>
      <left>
        <color indexed="63"/>
      </left>
      <right style="thin"/>
      <top>
        <color indexed="63"/>
      </top>
      <bottom style="thin"/>
    </border>
    <border>
      <left style="thin"/>
      <right style="thin"/>
      <top style="hair"/>
      <bottom style="double"/>
    </border>
    <border>
      <left style="thin"/>
      <right style="thin"/>
      <top style="double"/>
      <bottom style="hair"/>
    </border>
    <border>
      <left style="thin"/>
      <right style="thin"/>
      <top style="double"/>
      <bottom>
        <color indexed="63"/>
      </bottom>
    </border>
    <border>
      <left>
        <color indexed="63"/>
      </left>
      <right style="thin"/>
      <top style="double"/>
      <bottom style="hair"/>
    </border>
    <border>
      <left style="thin"/>
      <right style="thin"/>
      <top style="hair"/>
      <bottom style="thin"/>
    </border>
    <border>
      <left>
        <color indexed="63"/>
      </left>
      <right style="thin"/>
      <top style="double"/>
      <bottom>
        <color indexed="63"/>
      </bottom>
    </border>
    <border>
      <left>
        <color indexed="63"/>
      </left>
      <right style="thin"/>
      <top>
        <color indexed="63"/>
      </top>
      <bottom style="medium"/>
    </border>
    <border>
      <left style="thin"/>
      <right style="hair"/>
      <top style="hair"/>
      <bottom style="hair"/>
    </border>
    <border>
      <left style="thin"/>
      <right style="hair"/>
      <top style="hair"/>
      <bottom style="thin"/>
    </border>
    <border>
      <left style="thin"/>
      <right style="thin"/>
      <top style="medium"/>
      <bottom style="hair"/>
    </border>
    <border>
      <left style="thin"/>
      <right style="hair"/>
      <top style="medium"/>
      <bottom style="hair"/>
    </border>
    <border>
      <left style="thin"/>
      <right style="thin"/>
      <top>
        <color indexed="63"/>
      </top>
      <bottom style="thin"/>
    </border>
    <border>
      <left style="hair"/>
      <right style="hair"/>
      <top>
        <color indexed="63"/>
      </top>
      <bottom style="hair"/>
    </border>
    <border>
      <left style="thin"/>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3">
    <xf numFmtId="0" fontId="0" fillId="0" borderId="0" xfId="0" applyAlignment="1">
      <alignment/>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 fillId="0" borderId="3" xfId="0" applyFont="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0" fillId="0" borderId="7" xfId="0" applyBorder="1" applyAlignment="1">
      <alignment vertical="center"/>
    </xf>
    <xf numFmtId="0" fontId="2" fillId="0" borderId="0" xfId="0" applyFont="1" applyBorder="1" applyAlignment="1">
      <alignment vertical="center" wrapText="1"/>
    </xf>
    <xf numFmtId="0" fontId="1" fillId="0" borderId="0" xfId="0" applyFont="1" applyAlignment="1">
      <alignment vertical="center"/>
    </xf>
    <xf numFmtId="0" fontId="7" fillId="0" borderId="8" xfId="0"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vertical="center"/>
    </xf>
    <xf numFmtId="49" fontId="5" fillId="0" borderId="14" xfId="0" applyNumberFormat="1" applyFont="1" applyBorder="1" applyAlignment="1">
      <alignment horizontal="right" vertical="center"/>
    </xf>
    <xf numFmtId="49" fontId="5" fillId="0" borderId="15" xfId="0" applyNumberFormat="1" applyFont="1" applyFill="1" applyBorder="1" applyAlignment="1">
      <alignment horizontal="right" vertical="center" wrapText="1"/>
    </xf>
    <xf numFmtId="49" fontId="5" fillId="0" borderId="16" xfId="0" applyNumberFormat="1" applyFont="1" applyBorder="1" applyAlignment="1">
      <alignment horizontal="right" vertical="center"/>
    </xf>
    <xf numFmtId="49" fontId="5" fillId="0" borderId="16" xfId="0" applyNumberFormat="1" applyFont="1" applyFill="1" applyBorder="1" applyAlignment="1">
      <alignment horizontal="right" vertical="center" wrapText="1"/>
    </xf>
    <xf numFmtId="0" fontId="5" fillId="0" borderId="17" xfId="0" applyFont="1" applyBorder="1" applyAlignment="1">
      <alignment horizontal="right" vertical="center" wrapText="1"/>
    </xf>
    <xf numFmtId="0" fontId="7" fillId="0" borderId="12" xfId="0" applyFont="1" applyBorder="1" applyAlignment="1">
      <alignment horizontal="center" vertical="center" wrapText="1"/>
    </xf>
    <xf numFmtId="49" fontId="1" fillId="0" borderId="14" xfId="0" applyNumberFormat="1" applyFont="1" applyBorder="1" applyAlignment="1">
      <alignment horizontal="right" vertical="center"/>
    </xf>
    <xf numFmtId="49" fontId="1" fillId="0" borderId="14" xfId="0" applyNumberFormat="1" applyFont="1" applyBorder="1" applyAlignment="1">
      <alignment horizontal="right" vertical="center" wrapText="1"/>
    </xf>
    <xf numFmtId="49" fontId="5" fillId="0" borderId="14" xfId="0" applyNumberFormat="1" applyFont="1" applyFill="1" applyBorder="1" applyAlignment="1">
      <alignment horizontal="right" vertical="center" wrapText="1"/>
    </xf>
    <xf numFmtId="49" fontId="5" fillId="0" borderId="18" xfId="0" applyNumberFormat="1" applyFont="1" applyFill="1" applyBorder="1" applyAlignment="1">
      <alignment horizontal="right" vertical="center" wrapText="1"/>
    </xf>
    <xf numFmtId="0" fontId="7" fillId="0" borderId="19" xfId="0" applyFont="1" applyFill="1" applyBorder="1" applyAlignment="1">
      <alignment horizontal="center" vertical="center"/>
    </xf>
    <xf numFmtId="0" fontId="7" fillId="0" borderId="3" xfId="0" applyFont="1" applyFill="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0" fillId="0" borderId="16" xfId="0" applyBorder="1" applyAlignment="1">
      <alignment vertical="center"/>
    </xf>
    <xf numFmtId="0" fontId="2" fillId="0" borderId="6" xfId="0" applyFont="1" applyBorder="1" applyAlignment="1">
      <alignment vertical="center"/>
    </xf>
    <xf numFmtId="165" fontId="0" fillId="0" borderId="0" xfId="0" applyNumberFormat="1" applyBorder="1" applyAlignment="1">
      <alignment vertical="center"/>
    </xf>
    <xf numFmtId="1" fontId="0" fillId="0" borderId="0" xfId="0" applyNumberFormat="1" applyAlignment="1">
      <alignment vertical="center"/>
    </xf>
    <xf numFmtId="165" fontId="0" fillId="0" borderId="0"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20" xfId="0" applyBorder="1" applyAlignment="1">
      <alignment vertical="center" wrapText="1"/>
    </xf>
    <xf numFmtId="0" fontId="4" fillId="0" borderId="21" xfId="0" applyFont="1" applyBorder="1" applyAlignment="1">
      <alignment horizontal="center" vertical="center"/>
    </xf>
    <xf numFmtId="0" fontId="0" fillId="0" borderId="0" xfId="0" applyAlignment="1">
      <alignment horizontal="center" vertical="center"/>
    </xf>
    <xf numFmtId="178" fontId="6" fillId="0" borderId="0" xfId="0" applyNumberFormat="1" applyFont="1" applyAlignment="1">
      <alignment vertical="center"/>
    </xf>
    <xf numFmtId="0" fontId="2" fillId="0" borderId="0" xfId="0" applyFont="1" applyBorder="1" applyAlignment="1">
      <alignment horizontal="left" vertical="center" wrapText="1"/>
    </xf>
    <xf numFmtId="0" fontId="4" fillId="0" borderId="0" xfId="0" applyFont="1" applyAlignment="1">
      <alignment horizontal="center" vertical="center"/>
    </xf>
    <xf numFmtId="0" fontId="5" fillId="0" borderId="22" xfId="0" applyFont="1" applyBorder="1" applyAlignment="1">
      <alignment horizontal="left" vertical="center" wrapText="1"/>
    </xf>
    <xf numFmtId="0" fontId="0" fillId="0" borderId="0" xfId="0" applyAlignment="1">
      <alignment horizontal="left" vertical="center"/>
    </xf>
    <xf numFmtId="0" fontId="5" fillId="0" borderId="17" xfId="0" applyFont="1" applyBorder="1" applyAlignment="1">
      <alignment horizontal="left" vertical="center" wrapText="1"/>
    </xf>
    <xf numFmtId="0" fontId="0" fillId="0" borderId="23" xfId="0" applyBorder="1" applyAlignment="1">
      <alignment vertical="center"/>
    </xf>
    <xf numFmtId="0" fontId="1" fillId="0" borderId="17" xfId="0" applyFont="1" applyBorder="1" applyAlignment="1">
      <alignment horizontal="left" vertical="center"/>
    </xf>
    <xf numFmtId="0" fontId="0" fillId="0" borderId="24" xfId="0" applyBorder="1" applyAlignment="1">
      <alignment vertical="center"/>
    </xf>
    <xf numFmtId="0" fontId="1" fillId="0" borderId="17" xfId="0" applyFont="1" applyBorder="1" applyAlignment="1">
      <alignment horizontal="left" vertical="center" wrapText="1"/>
    </xf>
    <xf numFmtId="0" fontId="5" fillId="0" borderId="22" xfId="0" applyFont="1" applyBorder="1" applyAlignment="1">
      <alignment horizontal="left" vertical="center"/>
    </xf>
    <xf numFmtId="0" fontId="5" fillId="0" borderId="25" xfId="0" applyFont="1" applyFill="1" applyBorder="1" applyAlignment="1">
      <alignment horizontal="left" vertical="center" wrapText="1"/>
    </xf>
    <xf numFmtId="0" fontId="1" fillId="0" borderId="26" xfId="0" applyFont="1" applyBorder="1" applyAlignment="1">
      <alignment horizontal="left" vertical="center"/>
    </xf>
    <xf numFmtId="0" fontId="0" fillId="0" borderId="27"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1" fillId="0" borderId="28" xfId="0" applyFont="1" applyBorder="1" applyAlignment="1">
      <alignment horizontal="left" vertical="center" wrapText="1"/>
    </xf>
    <xf numFmtId="0" fontId="5" fillId="0" borderId="22" xfId="0" applyFont="1" applyFill="1" applyBorder="1" applyAlignment="1">
      <alignment horizontal="left" vertical="center" wrapText="1"/>
    </xf>
    <xf numFmtId="0" fontId="4" fillId="0" borderId="3" xfId="0" applyFont="1" applyBorder="1" applyAlignment="1">
      <alignment horizontal="center" vertical="center"/>
    </xf>
    <xf numFmtId="0" fontId="9" fillId="0" borderId="0" xfId="0" applyFont="1" applyBorder="1" applyAlignment="1">
      <alignment vertical="center"/>
    </xf>
    <xf numFmtId="0" fontId="1" fillId="0" borderId="29" xfId="0" applyFont="1" applyBorder="1" applyAlignment="1">
      <alignment horizontal="left" vertical="center" wrapText="1"/>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2" fillId="0" borderId="29" xfId="0" applyFont="1" applyBorder="1" applyAlignment="1">
      <alignment horizontal="left" vertical="center"/>
    </xf>
    <xf numFmtId="0" fontId="4" fillId="0" borderId="30" xfId="0" applyFont="1" applyBorder="1" applyAlignment="1">
      <alignment horizontal="center" vertical="center"/>
    </xf>
    <xf numFmtId="0" fontId="2" fillId="0" borderId="2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1" fillId="0" borderId="29" xfId="0" applyFont="1" applyBorder="1" applyAlignment="1">
      <alignment horizontal="left" vertical="center"/>
    </xf>
    <xf numFmtId="0" fontId="2" fillId="0" borderId="22" xfId="0" applyFont="1" applyBorder="1" applyAlignment="1">
      <alignment horizontal="left" vertical="center"/>
    </xf>
    <xf numFmtId="0" fontId="2" fillId="0" borderId="29" xfId="0" applyFont="1" applyBorder="1" applyAlignment="1">
      <alignment vertical="center"/>
    </xf>
    <xf numFmtId="0" fontId="10" fillId="0" borderId="2" xfId="0" applyFont="1" applyBorder="1" applyAlignment="1">
      <alignment vertical="center"/>
    </xf>
    <xf numFmtId="0" fontId="3" fillId="0" borderId="16"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Alignment="1">
      <alignment vertical="center"/>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49" fontId="5" fillId="0" borderId="16" xfId="0" applyNumberFormat="1" applyFont="1" applyBorder="1" applyAlignment="1">
      <alignment horizontal="center" vertical="center"/>
    </xf>
    <xf numFmtId="0" fontId="3" fillId="0" borderId="19" xfId="0" applyFont="1" applyBorder="1" applyAlignment="1">
      <alignment vertical="center"/>
    </xf>
    <xf numFmtId="0" fontId="3" fillId="0" borderId="2" xfId="0" applyFont="1" applyBorder="1" applyAlignment="1">
      <alignment vertical="center"/>
    </xf>
    <xf numFmtId="0" fontId="1" fillId="0" borderId="21" xfId="0" applyFont="1" applyBorder="1" applyAlignment="1">
      <alignment vertical="center" wrapText="1"/>
    </xf>
    <xf numFmtId="0" fontId="12" fillId="0" borderId="31"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0" fontId="1" fillId="0" borderId="16" xfId="0" applyFont="1"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1" fillId="0" borderId="21" xfId="0" applyFont="1" applyBorder="1" applyAlignment="1">
      <alignment horizontal="left" vertical="center" wrapText="1"/>
    </xf>
    <xf numFmtId="0" fontId="0" fillId="0" borderId="32" xfId="0" applyBorder="1" applyAlignment="1">
      <alignment vertical="center"/>
    </xf>
    <xf numFmtId="165" fontId="0" fillId="0" borderId="20" xfId="0" applyNumberFormat="1" applyBorder="1" applyAlignment="1">
      <alignment vertical="center"/>
    </xf>
    <xf numFmtId="49" fontId="5"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29" xfId="0" applyBorder="1" applyAlignment="1">
      <alignment horizontal="center" vertical="center"/>
    </xf>
    <xf numFmtId="165" fontId="2" fillId="0" borderId="0" xfId="0" applyNumberFormat="1" applyFont="1" applyAlignment="1">
      <alignment vertical="center"/>
    </xf>
    <xf numFmtId="0" fontId="2" fillId="0" borderId="2" xfId="0" applyFont="1" applyFill="1" applyBorder="1" applyAlignment="1">
      <alignment vertical="center"/>
    </xf>
    <xf numFmtId="0" fontId="2" fillId="0" borderId="19" xfId="0" applyFont="1" applyFill="1" applyBorder="1" applyAlignment="1">
      <alignment vertical="center"/>
    </xf>
    <xf numFmtId="0" fontId="0" fillId="0" borderId="0" xfId="0" applyFill="1" applyBorder="1" applyAlignment="1">
      <alignment vertical="center"/>
    </xf>
    <xf numFmtId="0" fontId="1" fillId="0" borderId="29" xfId="0" applyFont="1" applyFill="1" applyBorder="1" applyAlignment="1">
      <alignment vertical="center"/>
    </xf>
    <xf numFmtId="0" fontId="1" fillId="0" borderId="22" xfId="0" applyFont="1" applyFill="1" applyBorder="1" applyAlignment="1">
      <alignment vertical="center"/>
    </xf>
    <xf numFmtId="0" fontId="1" fillId="0" borderId="16" xfId="0" applyFont="1" applyFill="1" applyBorder="1" applyAlignment="1">
      <alignment vertical="center"/>
    </xf>
    <xf numFmtId="0" fontId="0" fillId="0" borderId="16" xfId="0" applyFill="1" applyBorder="1" applyAlignment="1">
      <alignment vertical="center"/>
    </xf>
    <xf numFmtId="0" fontId="1" fillId="0" borderId="3" xfId="0" applyFont="1" applyFill="1" applyBorder="1" applyAlignment="1">
      <alignment vertical="center"/>
    </xf>
    <xf numFmtId="0" fontId="13" fillId="0" borderId="19" xfId="0" applyFont="1" applyBorder="1" applyAlignment="1">
      <alignment horizontal="center" vertical="center"/>
    </xf>
    <xf numFmtId="0" fontId="13" fillId="0" borderId="6" xfId="0" applyFont="1" applyBorder="1" applyAlignment="1">
      <alignment vertical="center"/>
    </xf>
    <xf numFmtId="178" fontId="2" fillId="0" borderId="0" xfId="0" applyNumberFormat="1" applyFont="1" applyFill="1" applyAlignment="1">
      <alignment vertical="center"/>
    </xf>
    <xf numFmtId="0" fontId="7" fillId="0" borderId="33" xfId="0" applyFont="1" applyBorder="1" applyAlignment="1">
      <alignment horizontal="center" vertical="center"/>
    </xf>
    <xf numFmtId="178" fontId="6" fillId="0" borderId="11" xfId="0" applyNumberFormat="1" applyFont="1" applyFill="1" applyBorder="1" applyAlignment="1">
      <alignment vertical="center"/>
    </xf>
    <xf numFmtId="178" fontId="6" fillId="0" borderId="34" xfId="0" applyNumberFormat="1" applyFont="1" applyFill="1" applyBorder="1" applyAlignment="1">
      <alignment vertical="center"/>
    </xf>
    <xf numFmtId="49" fontId="1" fillId="0" borderId="35" xfId="0" applyNumberFormat="1" applyFont="1" applyBorder="1" applyAlignment="1">
      <alignment horizontal="center"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center" vertical="center" wrapText="1"/>
    </xf>
    <xf numFmtId="49" fontId="1" fillId="0" borderId="14" xfId="0" applyNumberFormat="1" applyFont="1" applyBorder="1" applyAlignment="1">
      <alignment horizontal="center" vertical="center"/>
    </xf>
    <xf numFmtId="0" fontId="1" fillId="0" borderId="24" xfId="0"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38"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1" fillId="0" borderId="37"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xf>
    <xf numFmtId="0" fontId="1" fillId="0" borderId="24" xfId="0" applyFont="1" applyBorder="1" applyAlignment="1">
      <alignment horizontal="left" vertical="center"/>
    </xf>
    <xf numFmtId="0" fontId="1" fillId="0" borderId="24" xfId="0" applyFont="1" applyBorder="1" applyAlignment="1">
      <alignment horizontal="left" vertical="center" wrapText="1"/>
    </xf>
    <xf numFmtId="0" fontId="1" fillId="0" borderId="40" xfId="0" applyFont="1" applyBorder="1" applyAlignment="1">
      <alignment horizontal="left" vertical="center"/>
    </xf>
    <xf numFmtId="0" fontId="1" fillId="0" borderId="36" xfId="0" applyFont="1" applyBorder="1" applyAlignment="1">
      <alignment horizontal="left" vertical="center" wrapText="1"/>
    </xf>
    <xf numFmtId="0" fontId="1" fillId="0" borderId="24" xfId="0" applyFont="1" applyBorder="1" applyAlignment="1">
      <alignment horizontal="left" vertical="center" wrapText="1"/>
    </xf>
    <xf numFmtId="178" fontId="0" fillId="0" borderId="0" xfId="0" applyNumberFormat="1" applyAlignment="1">
      <alignment vertical="center"/>
    </xf>
    <xf numFmtId="178" fontId="6" fillId="0" borderId="11" xfId="0" applyNumberFormat="1" applyFont="1" applyBorder="1" applyAlignment="1">
      <alignment vertical="center"/>
    </xf>
    <xf numFmtId="178" fontId="9" fillId="0" borderId="11" xfId="0" applyNumberFormat="1" applyFont="1" applyBorder="1" applyAlignment="1">
      <alignment vertical="center"/>
    </xf>
    <xf numFmtId="178" fontId="9" fillId="0" borderId="31" xfId="0" applyNumberFormat="1" applyFont="1" applyBorder="1" applyAlignment="1">
      <alignment vertical="center"/>
    </xf>
    <xf numFmtId="0" fontId="8" fillId="0" borderId="11" xfId="0" applyFont="1" applyBorder="1" applyAlignment="1">
      <alignment horizontal="center" vertical="center"/>
    </xf>
    <xf numFmtId="178" fontId="9" fillId="0" borderId="41" xfId="0" applyNumberFormat="1" applyFont="1" applyBorder="1" applyAlignment="1">
      <alignment vertical="center"/>
    </xf>
    <xf numFmtId="178" fontId="9" fillId="0" borderId="42" xfId="0" applyNumberFormat="1" applyFont="1" applyBorder="1" applyAlignment="1">
      <alignment vertical="center"/>
    </xf>
    <xf numFmtId="178" fontId="6" fillId="0" borderId="0" xfId="0" applyNumberFormat="1" applyFont="1" applyBorder="1" applyAlignment="1">
      <alignment vertical="center"/>
    </xf>
    <xf numFmtId="178" fontId="9" fillId="0" borderId="0" xfId="0" applyNumberFormat="1" applyFont="1" applyBorder="1" applyAlignment="1">
      <alignment vertical="center"/>
    </xf>
    <xf numFmtId="180" fontId="2" fillId="0" borderId="43" xfId="0" applyNumberFormat="1" applyFont="1" applyBorder="1" applyAlignment="1">
      <alignment vertical="center"/>
    </xf>
    <xf numFmtId="180" fontId="3" fillId="0" borderId="3" xfId="0" applyNumberFormat="1" applyFont="1" applyBorder="1" applyAlignment="1">
      <alignment vertical="center"/>
    </xf>
    <xf numFmtId="180" fontId="2" fillId="0" borderId="44" xfId="0" applyNumberFormat="1" applyFont="1" applyBorder="1" applyAlignment="1">
      <alignment vertical="center"/>
    </xf>
    <xf numFmtId="180" fontId="2" fillId="0" borderId="45" xfId="0" applyNumberFormat="1" applyFont="1" applyBorder="1" applyAlignment="1">
      <alignment vertical="center"/>
    </xf>
    <xf numFmtId="180" fontId="2" fillId="0" borderId="46" xfId="0" applyNumberFormat="1" applyFont="1" applyBorder="1" applyAlignment="1">
      <alignment vertical="center"/>
    </xf>
    <xf numFmtId="180" fontId="2" fillId="0" borderId="47" xfId="0" applyNumberFormat="1" applyFont="1" applyBorder="1" applyAlignment="1">
      <alignment vertical="center"/>
    </xf>
    <xf numFmtId="180" fontId="2" fillId="0" borderId="48" xfId="0" applyNumberFormat="1" applyFont="1" applyBorder="1" applyAlignment="1">
      <alignment vertical="center"/>
    </xf>
    <xf numFmtId="181" fontId="6" fillId="0" borderId="11" xfId="0" applyNumberFormat="1" applyFont="1" applyBorder="1" applyAlignment="1">
      <alignment vertical="center"/>
    </xf>
    <xf numFmtId="181" fontId="9" fillId="0" borderId="31" xfId="0" applyNumberFormat="1" applyFont="1" applyBorder="1" applyAlignment="1">
      <alignment vertical="center"/>
    </xf>
    <xf numFmtId="181" fontId="9" fillId="0" borderId="0" xfId="0" applyNumberFormat="1" applyFont="1" applyBorder="1" applyAlignment="1">
      <alignment vertical="center"/>
    </xf>
    <xf numFmtId="181" fontId="1" fillId="0" borderId="6" xfId="0" applyNumberFormat="1" applyFont="1" applyBorder="1" applyAlignment="1">
      <alignment vertical="center"/>
    </xf>
    <xf numFmtId="181" fontId="1" fillId="0" borderId="0" xfId="0" applyNumberFormat="1" applyFont="1" applyAlignment="1">
      <alignment vertical="center"/>
    </xf>
    <xf numFmtId="183" fontId="6" fillId="0" borderId="11" xfId="0" applyNumberFormat="1" applyFont="1" applyBorder="1" applyAlignment="1">
      <alignment vertical="center"/>
    </xf>
    <xf numFmtId="181" fontId="9" fillId="0" borderId="31" xfId="0" applyNumberFormat="1" applyFont="1" applyFill="1" applyBorder="1" applyAlignment="1">
      <alignment vertical="center"/>
    </xf>
    <xf numFmtId="0" fontId="0" fillId="0" borderId="19" xfId="0" applyFont="1" applyBorder="1" applyAlignment="1">
      <alignment vertical="center"/>
    </xf>
    <xf numFmtId="0" fontId="0" fillId="0" borderId="2" xfId="0" applyFont="1" applyBorder="1" applyAlignment="1">
      <alignment vertical="center"/>
    </xf>
    <xf numFmtId="180" fontId="4" fillId="0" borderId="6" xfId="0" applyNumberFormat="1" applyFont="1" applyBorder="1" applyAlignment="1">
      <alignment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181" fontId="9" fillId="0" borderId="31" xfId="0" applyNumberFormat="1" applyFont="1" applyFill="1" applyBorder="1" applyAlignment="1">
      <alignment vertical="center"/>
    </xf>
    <xf numFmtId="181" fontId="9" fillId="0" borderId="31" xfId="0" applyNumberFormat="1" applyFont="1" applyBorder="1" applyAlignment="1">
      <alignment vertical="center"/>
    </xf>
    <xf numFmtId="181" fontId="6" fillId="0" borderId="0" xfId="0" applyNumberFormat="1" applyFont="1" applyAlignment="1">
      <alignment vertical="center"/>
    </xf>
    <xf numFmtId="49" fontId="1" fillId="0" borderId="49" xfId="0" applyNumberFormat="1" applyFont="1" applyFill="1" applyBorder="1" applyAlignment="1">
      <alignment horizontal="center" vertical="center" wrapText="1"/>
    </xf>
    <xf numFmtId="0" fontId="1" fillId="0" borderId="50" xfId="0" applyFont="1" applyFill="1" applyBorder="1" applyAlignment="1">
      <alignment horizontal="left" vertical="center" wrapText="1"/>
    </xf>
    <xf numFmtId="0" fontId="1" fillId="0" borderId="51" xfId="0" applyFont="1" applyFill="1" applyBorder="1" applyAlignment="1">
      <alignment horizontal="center" vertical="center" wrapText="1"/>
    </xf>
    <xf numFmtId="0" fontId="1" fillId="0" borderId="51" xfId="0" applyFont="1" applyFill="1" applyBorder="1" applyAlignment="1">
      <alignment horizontal="left" vertical="center" wrapText="1"/>
    </xf>
    <xf numFmtId="0" fontId="0" fillId="0" borderId="7" xfId="0" applyFont="1" applyBorder="1" applyAlignment="1">
      <alignment horizontal="center" vertical="center"/>
    </xf>
    <xf numFmtId="0" fontId="0" fillId="0" borderId="20" xfId="0" applyFont="1" applyBorder="1" applyAlignment="1">
      <alignment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vertical="center"/>
    </xf>
    <xf numFmtId="0" fontId="0" fillId="0" borderId="1" xfId="0" applyFont="1" applyBorder="1" applyAlignment="1">
      <alignment horizontal="left" vertical="center" wrapText="1"/>
    </xf>
    <xf numFmtId="0" fontId="0"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horizontal="left" vertical="center"/>
    </xf>
    <xf numFmtId="178" fontId="6" fillId="0" borderId="54" xfId="0" applyNumberFormat="1" applyFont="1" applyBorder="1" applyAlignment="1">
      <alignment vertical="center"/>
    </xf>
    <xf numFmtId="0" fontId="16" fillId="0" borderId="0" xfId="0" applyFont="1" applyAlignment="1">
      <alignment vertical="center"/>
    </xf>
    <xf numFmtId="184" fontId="0" fillId="0" borderId="5" xfId="0" applyNumberFormat="1" applyFill="1" applyBorder="1" applyAlignment="1">
      <alignment vertical="center"/>
    </xf>
    <xf numFmtId="180" fontId="4" fillId="0" borderId="6" xfId="0" applyNumberFormat="1" applyFont="1" applyFill="1" applyBorder="1" applyAlignment="1">
      <alignment vertical="center"/>
    </xf>
    <xf numFmtId="43" fontId="2" fillId="0" borderId="19" xfId="18" applyFont="1" applyFill="1" applyBorder="1" applyAlignment="1">
      <alignment vertical="center"/>
    </xf>
    <xf numFmtId="43" fontId="2" fillId="0" borderId="2" xfId="18" applyFont="1" applyFill="1" applyBorder="1" applyAlignment="1">
      <alignment vertical="center"/>
    </xf>
    <xf numFmtId="43" fontId="2" fillId="0" borderId="6" xfId="18" applyFont="1" applyFill="1" applyBorder="1" applyAlignment="1">
      <alignment vertical="center"/>
    </xf>
    <xf numFmtId="180" fontId="6" fillId="0" borderId="55" xfId="0" applyNumberFormat="1" applyFont="1" applyFill="1" applyBorder="1" applyAlignment="1">
      <alignment vertical="center"/>
    </xf>
    <xf numFmtId="180" fontId="6" fillId="0" borderId="31" xfId="0" applyNumberFormat="1" applyFont="1" applyFill="1" applyBorder="1" applyAlignment="1">
      <alignment vertical="center"/>
    </xf>
    <xf numFmtId="180" fontId="6" fillId="0" borderId="56" xfId="0" applyNumberFormat="1" applyFont="1" applyFill="1" applyBorder="1" applyAlignment="1">
      <alignment vertical="center"/>
    </xf>
    <xf numFmtId="180" fontId="6" fillId="0" borderId="11" xfId="0" applyNumberFormat="1" applyFont="1" applyFill="1" applyBorder="1" applyAlignment="1">
      <alignment vertical="center"/>
    </xf>
    <xf numFmtId="180" fontId="6" fillId="0" borderId="54" xfId="0" applyNumberFormat="1" applyFont="1" applyBorder="1" applyAlignment="1">
      <alignment vertical="center"/>
    </xf>
    <xf numFmtId="180" fontId="6" fillId="0" borderId="11" xfId="0" applyNumberFormat="1" applyFont="1" applyBorder="1" applyAlignment="1">
      <alignment vertical="center"/>
    </xf>
    <xf numFmtId="180" fontId="6" fillId="0" borderId="34" xfId="0" applyNumberFormat="1" applyFont="1" applyFill="1" applyBorder="1" applyAlignment="1">
      <alignment vertical="center"/>
    </xf>
    <xf numFmtId="180" fontId="6" fillId="0" borderId="57" xfId="0" applyNumberFormat="1" applyFont="1" applyFill="1" applyBorder="1" applyAlignment="1">
      <alignment vertical="center"/>
    </xf>
    <xf numFmtId="180" fontId="6" fillId="0" borderId="17" xfId="0" applyNumberFormat="1" applyFont="1" applyFill="1" applyBorder="1" applyAlignment="1">
      <alignment vertical="center"/>
    </xf>
    <xf numFmtId="180" fontId="6" fillId="0" borderId="28" xfId="0" applyNumberFormat="1" applyFont="1" applyFill="1" applyBorder="1" applyAlignment="1">
      <alignment vertical="center"/>
    </xf>
    <xf numFmtId="180" fontId="9" fillId="0" borderId="11" xfId="0" applyNumberFormat="1" applyFont="1" applyBorder="1" applyAlignment="1">
      <alignment vertical="center"/>
    </xf>
    <xf numFmtId="180" fontId="6" fillId="0" borderId="41" xfId="0" applyNumberFormat="1" applyFont="1" applyBorder="1" applyAlignment="1">
      <alignment vertical="center"/>
    </xf>
    <xf numFmtId="180" fontId="9" fillId="0" borderId="41" xfId="0" applyNumberFormat="1" applyFont="1" applyBorder="1" applyAlignment="1">
      <alignment vertical="center"/>
    </xf>
    <xf numFmtId="180" fontId="6" fillId="0" borderId="31" xfId="0" applyNumberFormat="1" applyFont="1" applyBorder="1" applyAlignment="1">
      <alignment vertical="center"/>
    </xf>
    <xf numFmtId="180" fontId="9" fillId="0" borderId="31" xfId="0" applyNumberFormat="1" applyFont="1" applyBorder="1" applyAlignment="1">
      <alignment vertical="center"/>
    </xf>
    <xf numFmtId="180" fontId="1" fillId="0" borderId="42" xfId="0" applyNumberFormat="1" applyFont="1" applyBorder="1" applyAlignment="1">
      <alignment vertical="center"/>
    </xf>
    <xf numFmtId="180" fontId="0" fillId="0" borderId="42" xfId="0" applyNumberFormat="1" applyBorder="1" applyAlignment="1">
      <alignment vertical="center"/>
    </xf>
    <xf numFmtId="180" fontId="4" fillId="0" borderId="42" xfId="0" applyNumberFormat="1" applyFont="1" applyBorder="1" applyAlignment="1">
      <alignment vertical="center"/>
    </xf>
    <xf numFmtId="180" fontId="9" fillId="0" borderId="31" xfId="0" applyNumberFormat="1" applyFont="1" applyFill="1" applyBorder="1" applyAlignment="1">
      <alignment vertical="center"/>
    </xf>
    <xf numFmtId="180" fontId="6" fillId="0" borderId="11" xfId="0" applyNumberFormat="1" applyFont="1" applyBorder="1" applyAlignment="1">
      <alignment vertical="center"/>
    </xf>
    <xf numFmtId="180" fontId="6" fillId="0" borderId="31" xfId="0" applyNumberFormat="1" applyFont="1" applyBorder="1" applyAlignment="1">
      <alignment vertical="center"/>
    </xf>
    <xf numFmtId="180" fontId="5" fillId="0" borderId="1" xfId="0" applyNumberFormat="1" applyFont="1" applyFill="1" applyBorder="1" applyAlignment="1">
      <alignment horizontal="left" vertical="center" wrapText="1"/>
    </xf>
    <xf numFmtId="180" fontId="9" fillId="0" borderId="42" xfId="0" applyNumberFormat="1" applyFont="1" applyBorder="1" applyAlignment="1">
      <alignment vertical="center"/>
    </xf>
    <xf numFmtId="0" fontId="2" fillId="0" borderId="21" xfId="0" applyFont="1" applyBorder="1" applyAlignment="1">
      <alignment horizontal="center" vertical="center" wrapText="1"/>
    </xf>
    <xf numFmtId="184" fontId="0" fillId="0" borderId="10" xfId="0" applyNumberFormat="1" applyFill="1" applyBorder="1" applyAlignment="1">
      <alignment vertical="center"/>
    </xf>
    <xf numFmtId="184" fontId="0" fillId="0" borderId="58" xfId="0" applyNumberFormat="1" applyFill="1" applyBorder="1" applyAlignment="1">
      <alignment vertical="center"/>
    </xf>
    <xf numFmtId="0" fontId="0" fillId="0" borderId="3" xfId="0" applyFont="1" applyBorder="1" applyAlignment="1">
      <alignment horizontal="left" vertical="center" indent="1"/>
    </xf>
    <xf numFmtId="0" fontId="3" fillId="0" borderId="29" xfId="0" applyFont="1" applyBorder="1" applyAlignment="1">
      <alignment horizontal="left" vertical="center" wrapText="1"/>
    </xf>
    <xf numFmtId="178" fontId="9" fillId="0" borderId="31" xfId="0" applyNumberFormat="1" applyFont="1" applyFill="1" applyBorder="1" applyAlignment="1">
      <alignment vertical="center"/>
    </xf>
    <xf numFmtId="178" fontId="6" fillId="0" borderId="42" xfId="0" applyNumberFormat="1" applyFont="1" applyBorder="1" applyAlignment="1">
      <alignment vertical="center"/>
    </xf>
    <xf numFmtId="178" fontId="6" fillId="0" borderId="31" xfId="0" applyNumberFormat="1" applyFont="1" applyBorder="1" applyAlignment="1">
      <alignment vertical="center"/>
    </xf>
    <xf numFmtId="168" fontId="1" fillId="0" borderId="11" xfId="0" applyNumberFormat="1" applyFont="1" applyBorder="1" applyAlignment="1">
      <alignment horizontal="center" vertical="center"/>
    </xf>
    <xf numFmtId="180" fontId="5" fillId="0" borderId="31" xfId="0" applyNumberFormat="1" applyFont="1" applyBorder="1" applyAlignment="1">
      <alignment vertical="center"/>
    </xf>
    <xf numFmtId="167" fontId="1" fillId="0" borderId="31" xfId="0" applyNumberFormat="1" applyFont="1" applyBorder="1" applyAlignment="1">
      <alignment horizontal="center" vertical="center"/>
    </xf>
    <xf numFmtId="0" fontId="4" fillId="0" borderId="31" xfId="0" applyFont="1" applyBorder="1" applyAlignment="1">
      <alignment vertical="center"/>
    </xf>
    <xf numFmtId="0" fontId="4" fillId="0" borderId="3"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183" fontId="9" fillId="0" borderId="11" xfId="0" applyNumberFormat="1" applyFont="1" applyBorder="1" applyAlignment="1">
      <alignment vertical="center"/>
    </xf>
    <xf numFmtId="0" fontId="4" fillId="0" borderId="0" xfId="0" applyFont="1" applyBorder="1" applyAlignment="1">
      <alignment vertical="center"/>
    </xf>
    <xf numFmtId="9" fontId="1" fillId="0" borderId="59" xfId="20" applyFont="1" applyBorder="1" applyAlignment="1">
      <alignment horizontal="center" vertical="center"/>
    </xf>
    <xf numFmtId="9" fontId="1" fillId="0" borderId="25" xfId="20" applyFont="1" applyBorder="1" applyAlignment="1">
      <alignment horizontal="center" vertical="center"/>
    </xf>
    <xf numFmtId="9" fontId="1" fillId="0" borderId="1" xfId="20" applyFont="1" applyBorder="1" applyAlignment="1">
      <alignment horizontal="center" vertical="center"/>
    </xf>
    <xf numFmtId="9" fontId="1" fillId="0" borderId="26" xfId="20" applyFont="1" applyFill="1" applyBorder="1" applyAlignment="1">
      <alignment horizontal="center" vertical="center"/>
    </xf>
    <xf numFmtId="0" fontId="5" fillId="0" borderId="60" xfId="0" applyFont="1" applyBorder="1" applyAlignment="1">
      <alignment horizontal="center" vertical="center" wrapText="1"/>
    </xf>
    <xf numFmtId="178" fontId="6" fillId="0" borderId="0" xfId="0" applyNumberFormat="1"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185" fontId="16" fillId="0" borderId="0" xfId="20" applyNumberFormat="1" applyFont="1" applyBorder="1" applyAlignment="1">
      <alignment vertical="center"/>
    </xf>
    <xf numFmtId="9" fontId="1" fillId="0" borderId="1" xfId="20" applyFont="1" applyBorder="1" applyAlignment="1">
      <alignment horizontal="center" vertical="center" wrapText="1"/>
    </xf>
    <xf numFmtId="9" fontId="1" fillId="0" borderId="26" xfId="20" applyFont="1" applyBorder="1" applyAlignment="1">
      <alignment horizontal="center" vertical="center"/>
    </xf>
    <xf numFmtId="0" fontId="5" fillId="0" borderId="60" xfId="0" applyFont="1" applyBorder="1" applyAlignment="1">
      <alignment horizontal="left" vertical="center" wrapText="1"/>
    </xf>
    <xf numFmtId="180" fontId="3" fillId="0" borderId="22" xfId="0" applyNumberFormat="1" applyFont="1" applyFill="1" applyBorder="1" applyAlignment="1">
      <alignment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180" fontId="6" fillId="0" borderId="0" xfId="0" applyNumberFormat="1" applyFont="1" applyFill="1" applyBorder="1" applyAlignment="1">
      <alignment vertical="center"/>
    </xf>
    <xf numFmtId="165" fontId="15" fillId="0" borderId="0" xfId="18" applyNumberFormat="1" applyFont="1" applyFill="1" applyBorder="1" applyAlignment="1">
      <alignment vertical="center"/>
    </xf>
    <xf numFmtId="0" fontId="0" fillId="0" borderId="0" xfId="0" applyFill="1" applyBorder="1" applyAlignment="1">
      <alignment vertical="center" wrapText="1" shrinkToFit="1"/>
    </xf>
    <xf numFmtId="166" fontId="0" fillId="0" borderId="0" xfId="0" applyNumberForma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left" vertical="center" wrapText="1"/>
    </xf>
    <xf numFmtId="178" fontId="9" fillId="0" borderId="0" xfId="0" applyNumberFormat="1" applyFont="1" applyFill="1" applyBorder="1" applyAlignment="1">
      <alignment vertical="center"/>
    </xf>
    <xf numFmtId="0" fontId="2" fillId="0" borderId="0" xfId="0" applyFont="1" applyFill="1" applyBorder="1" applyAlignment="1">
      <alignment horizontal="center" vertical="center"/>
    </xf>
    <xf numFmtId="180" fontId="2" fillId="0" borderId="0" xfId="0" applyNumberFormat="1" applyFont="1" applyBorder="1" applyAlignment="1">
      <alignment vertical="center"/>
    </xf>
    <xf numFmtId="0" fontId="2" fillId="0" borderId="0" xfId="0" applyFont="1" applyFill="1" applyBorder="1" applyAlignment="1">
      <alignment vertical="center"/>
    </xf>
    <xf numFmtId="180" fontId="3" fillId="0" borderId="0" xfId="0" applyNumberFormat="1" applyFont="1" applyBorder="1" applyAlignment="1">
      <alignment vertical="center"/>
    </xf>
    <xf numFmtId="0" fontId="1" fillId="0" borderId="0" xfId="0" applyFont="1" applyFill="1" applyBorder="1" applyAlignment="1">
      <alignment vertical="center"/>
    </xf>
    <xf numFmtId="178" fontId="2" fillId="0" borderId="0" xfId="0" applyNumberFormat="1" applyFont="1" applyBorder="1" applyAlignment="1">
      <alignment vertical="center"/>
    </xf>
    <xf numFmtId="180" fontId="3" fillId="0" borderId="0" xfId="0" applyNumberFormat="1" applyFont="1" applyFill="1" applyBorder="1" applyAlignment="1">
      <alignment vertical="center"/>
    </xf>
    <xf numFmtId="180" fontId="2" fillId="0" borderId="0" xfId="0" applyNumberFormat="1"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0" fillId="0" borderId="52" xfId="0" applyBorder="1" applyAlignment="1">
      <alignment/>
    </xf>
    <xf numFmtId="0" fontId="1" fillId="0" borderId="0" xfId="0" applyFont="1" applyBorder="1" applyAlignment="1">
      <alignment horizontal="center" vertical="center"/>
    </xf>
    <xf numFmtId="0" fontId="1" fillId="0" borderId="0" xfId="0" applyFont="1" applyBorder="1" applyAlignment="1" quotePrefix="1">
      <alignment horizontal="center" vertical="center"/>
    </xf>
    <xf numFmtId="0" fontId="2" fillId="0" borderId="0" xfId="0" applyFont="1" applyFill="1" applyBorder="1" applyAlignment="1">
      <alignment horizontal="left" vertical="center"/>
    </xf>
    <xf numFmtId="180" fontId="2" fillId="0" borderId="0" xfId="0" applyNumberFormat="1" applyFont="1" applyBorder="1" applyAlignment="1">
      <alignment horizontal="left" vertical="center"/>
    </xf>
    <xf numFmtId="180" fontId="2" fillId="0" borderId="1" xfId="0" applyNumberFormat="1" applyFont="1" applyBorder="1" applyAlignment="1">
      <alignment vertical="center"/>
    </xf>
    <xf numFmtId="0" fontId="4" fillId="0" borderId="4" xfId="0" applyFont="1" applyBorder="1" applyAlignment="1">
      <alignment vertical="center"/>
    </xf>
    <xf numFmtId="180" fontId="3" fillId="0" borderId="1" xfId="0" applyNumberFormat="1" applyFont="1" applyBorder="1" applyAlignment="1">
      <alignment vertical="center"/>
    </xf>
    <xf numFmtId="0" fontId="12" fillId="0" borderId="4" xfId="0" applyFont="1" applyBorder="1" applyAlignment="1">
      <alignment vertical="center"/>
    </xf>
    <xf numFmtId="1" fontId="0" fillId="0" borderId="4" xfId="0" applyNumberFormat="1" applyFont="1" applyBorder="1" applyAlignment="1">
      <alignment vertical="center"/>
    </xf>
    <xf numFmtId="0" fontId="1" fillId="0" borderId="4" xfId="0" applyFont="1" applyBorder="1" applyAlignment="1">
      <alignment horizontal="left" vertical="center"/>
    </xf>
    <xf numFmtId="0" fontId="1" fillId="0" borderId="4" xfId="0" applyFont="1" applyFill="1" applyBorder="1" applyAlignment="1">
      <alignment vertical="center"/>
    </xf>
    <xf numFmtId="0" fontId="0" fillId="0" borderId="1" xfId="0" applyFont="1" applyBorder="1" applyAlignment="1">
      <alignment vertical="center"/>
    </xf>
    <xf numFmtId="0" fontId="0" fillId="0" borderId="52" xfId="0" applyBorder="1" applyAlignment="1">
      <alignment vertical="center"/>
    </xf>
    <xf numFmtId="0" fontId="0" fillId="0" borderId="9" xfId="0" applyBorder="1" applyAlignment="1">
      <alignment vertical="center"/>
    </xf>
    <xf numFmtId="0" fontId="0" fillId="0" borderId="53" xfId="0" applyBorder="1" applyAlignment="1">
      <alignment vertical="center"/>
    </xf>
    <xf numFmtId="0" fontId="4" fillId="0" borderId="7" xfId="0" applyFont="1" applyBorder="1" applyAlignment="1">
      <alignment vertical="center"/>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1" fillId="0" borderId="4" xfId="0" applyFont="1" applyBorder="1" applyAlignment="1">
      <alignment vertical="center"/>
    </xf>
    <xf numFmtId="0" fontId="1" fillId="0" borderId="1" xfId="0" applyFont="1" applyBorder="1" applyAlignment="1">
      <alignment horizontal="center" vertical="center"/>
    </xf>
    <xf numFmtId="0" fontId="0" fillId="0" borderId="20" xfId="0" applyBorder="1" applyAlignment="1">
      <alignment/>
    </xf>
    <xf numFmtId="0" fontId="7" fillId="0" borderId="20" xfId="0" applyFont="1" applyBorder="1" applyAlignment="1">
      <alignment horizontal="center" vertical="center" wrapText="1"/>
    </xf>
    <xf numFmtId="0" fontId="7" fillId="0" borderId="53" xfId="0" applyFont="1" applyBorder="1" applyAlignment="1">
      <alignment horizontal="center" vertical="center" wrapText="1"/>
    </xf>
    <xf numFmtId="180" fontId="2" fillId="2" borderId="3" xfId="0" applyNumberFormat="1" applyFont="1" applyFill="1" applyBorder="1" applyAlignment="1" applyProtection="1">
      <alignment vertical="center"/>
      <protection locked="0"/>
    </xf>
    <xf numFmtId="180" fontId="3" fillId="2" borderId="3" xfId="0" applyNumberFormat="1" applyFont="1" applyFill="1" applyBorder="1" applyAlignment="1" applyProtection="1">
      <alignment vertical="center"/>
      <protection locked="0"/>
    </xf>
    <xf numFmtId="0" fontId="0" fillId="2" borderId="3" xfId="0" applyFill="1" applyBorder="1" applyAlignment="1" applyProtection="1">
      <alignment vertical="center"/>
      <protection locked="0"/>
    </xf>
    <xf numFmtId="1" fontId="0" fillId="2" borderId="11" xfId="0" applyNumberFormat="1" applyFont="1" applyFill="1" applyBorder="1" applyAlignment="1" applyProtection="1">
      <alignment vertical="center"/>
      <protection locked="0"/>
    </xf>
    <xf numFmtId="0" fontId="2" fillId="2" borderId="61"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180" fontId="2" fillId="2" borderId="44" xfId="0" applyNumberFormat="1" applyFont="1" applyFill="1" applyBorder="1" applyAlignment="1" applyProtection="1">
      <alignment vertical="center"/>
      <protection locked="0"/>
    </xf>
    <xf numFmtId="1" fontId="0" fillId="2" borderId="58" xfId="0" applyNumberFormat="1" applyFont="1" applyFill="1" applyBorder="1" applyAlignment="1" applyProtection="1">
      <alignment vertical="center"/>
      <protection locked="0"/>
    </xf>
    <xf numFmtId="0" fontId="0" fillId="2" borderId="62" xfId="0" applyFill="1" applyBorder="1" applyAlignment="1" applyProtection="1">
      <alignment vertical="center"/>
      <protection locked="0"/>
    </xf>
    <xf numFmtId="0" fontId="0" fillId="2" borderId="47" xfId="0" applyFill="1" applyBorder="1" applyAlignment="1" applyProtection="1">
      <alignment vertical="center"/>
      <protection locked="0"/>
    </xf>
    <xf numFmtId="1" fontId="0" fillId="2" borderId="63" xfId="0" applyNumberFormat="1" applyFont="1" applyFill="1" applyBorder="1" applyAlignment="1" applyProtection="1">
      <alignment vertical="center"/>
      <protection locked="0"/>
    </xf>
    <xf numFmtId="0" fontId="2" fillId="2" borderId="64"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180" fontId="2" fillId="2" borderId="43" xfId="0" applyNumberFormat="1" applyFont="1" applyFill="1" applyBorder="1" applyAlignment="1" applyProtection="1">
      <alignment vertical="center"/>
      <protection locked="0"/>
    </xf>
    <xf numFmtId="0" fontId="0" fillId="2" borderId="64" xfId="0" applyFill="1" applyBorder="1" applyAlignment="1" applyProtection="1">
      <alignment vertical="center"/>
      <protection locked="0"/>
    </xf>
    <xf numFmtId="0" fontId="1" fillId="0" borderId="53" xfId="0" applyFont="1" applyBorder="1" applyAlignment="1">
      <alignment horizontal="center" vertical="center" wrapText="1"/>
    </xf>
    <xf numFmtId="0" fontId="7" fillId="0" borderId="21" xfId="0" applyFont="1" applyBorder="1" applyAlignment="1">
      <alignment horizontal="center" vertical="center"/>
    </xf>
    <xf numFmtId="0" fontId="7" fillId="0" borderId="65" xfId="0" applyFont="1" applyBorder="1" applyAlignment="1">
      <alignment horizontal="center" vertical="center"/>
    </xf>
    <xf numFmtId="0" fontId="0" fillId="2" borderId="43" xfId="0" applyFill="1" applyBorder="1" applyAlignment="1" applyProtection="1">
      <alignment vertical="center"/>
      <protection locked="0"/>
    </xf>
    <xf numFmtId="0" fontId="0" fillId="2" borderId="61"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2" fillId="2" borderId="62"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178" fontId="2" fillId="2" borderId="47" xfId="0" applyNumberFormat="1" applyFont="1" applyFill="1" applyBorder="1" applyAlignment="1" applyProtection="1">
      <alignment vertical="center"/>
      <protection locked="0"/>
    </xf>
    <xf numFmtId="180" fontId="2" fillId="2" borderId="3" xfId="0" applyNumberFormat="1" applyFont="1" applyFill="1" applyBorder="1" applyAlignment="1" applyProtection="1">
      <alignment vertical="center"/>
      <protection locked="0"/>
    </xf>
    <xf numFmtId="0" fontId="2" fillId="2" borderId="64"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 fillId="2" borderId="61"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180" fontId="2" fillId="2" borderId="47" xfId="0" applyNumberFormat="1" applyFont="1"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63" xfId="0" applyFill="1" applyBorder="1" applyAlignment="1" applyProtection="1">
      <alignment vertical="center"/>
      <protection locked="0"/>
    </xf>
    <xf numFmtId="180" fontId="2" fillId="2" borderId="66" xfId="0" applyNumberFormat="1" applyFont="1" applyFill="1" applyBorder="1" applyAlignment="1" applyProtection="1">
      <alignment vertical="center"/>
      <protection locked="0"/>
    </xf>
    <xf numFmtId="0" fontId="0" fillId="2" borderId="11" xfId="0" applyFill="1" applyBorder="1" applyAlignment="1" applyProtection="1">
      <alignment vertical="center" wrapText="1"/>
      <protection locked="0"/>
    </xf>
    <xf numFmtId="0" fontId="0" fillId="2" borderId="58" xfId="0" applyFill="1" applyBorder="1" applyAlignment="1" applyProtection="1">
      <alignment vertical="center"/>
      <protection locked="0"/>
    </xf>
    <xf numFmtId="0" fontId="2" fillId="2" borderId="62"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6" fillId="2" borderId="11" xfId="0" applyFont="1" applyFill="1" applyBorder="1" applyAlignment="1">
      <alignment vertical="center"/>
    </xf>
    <xf numFmtId="0" fontId="0" fillId="2" borderId="12" xfId="0" applyFill="1" applyBorder="1" applyAlignment="1" applyProtection="1">
      <alignment vertical="center" wrapText="1"/>
      <protection locked="0"/>
    </xf>
    <xf numFmtId="181" fontId="6" fillId="2" borderId="11" xfId="0" applyNumberFormat="1"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17" xfId="0" applyFill="1" applyBorder="1" applyAlignment="1" applyProtection="1">
      <alignment vertical="center" wrapText="1"/>
      <protection locked="0"/>
    </xf>
    <xf numFmtId="0" fontId="14" fillId="2" borderId="17" xfId="0" applyFont="1" applyFill="1" applyBorder="1" applyAlignment="1" applyProtection="1">
      <alignment vertical="center" wrapText="1"/>
      <protection locked="0"/>
    </xf>
    <xf numFmtId="0" fontId="14" fillId="2" borderId="28" xfId="0" applyFont="1" applyFill="1" applyBorder="1" applyAlignment="1" applyProtection="1">
      <alignment vertical="center"/>
      <protection locked="0"/>
    </xf>
    <xf numFmtId="1" fontId="0" fillId="2" borderId="12" xfId="0" applyNumberFormat="1" applyFont="1" applyFill="1" applyBorder="1" applyAlignment="1" applyProtection="1">
      <alignment vertical="center" wrapText="1"/>
      <protection locked="0"/>
    </xf>
    <xf numFmtId="183" fontId="6" fillId="2" borderId="11" xfId="0" applyNumberFormat="1" applyFont="1" applyFill="1" applyBorder="1" applyAlignment="1" applyProtection="1">
      <alignment vertical="center"/>
      <protection locked="0"/>
    </xf>
    <xf numFmtId="1" fontId="0" fillId="2" borderId="17" xfId="0" applyNumberFormat="1" applyFont="1" applyFill="1" applyBorder="1" applyAlignment="1" applyProtection="1">
      <alignment vertical="center" wrapText="1"/>
      <protection locked="0"/>
    </xf>
    <xf numFmtId="0" fontId="1" fillId="2" borderId="11" xfId="0" applyFont="1" applyFill="1" applyBorder="1" applyAlignment="1" applyProtection="1">
      <alignment vertical="center"/>
      <protection locked="0"/>
    </xf>
    <xf numFmtId="0" fontId="14" fillId="2" borderId="28" xfId="0" applyFont="1" applyFill="1" applyBorder="1" applyAlignment="1" applyProtection="1">
      <alignment vertical="center" wrapText="1"/>
      <protection locked="0"/>
    </xf>
    <xf numFmtId="0" fontId="1" fillId="2" borderId="34" xfId="0" applyFont="1" applyFill="1" applyBorder="1" applyAlignment="1" applyProtection="1">
      <alignment vertical="center"/>
      <protection locked="0"/>
    </xf>
    <xf numFmtId="0" fontId="14" fillId="2" borderId="12" xfId="0" applyFont="1" applyFill="1" applyBorder="1" applyAlignment="1" applyProtection="1">
      <alignment vertical="center" wrapText="1"/>
      <protection locked="0"/>
    </xf>
    <xf numFmtId="0" fontId="15" fillId="2" borderId="10"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5" fillId="2" borderId="42" xfId="0" applyFont="1" applyFill="1" applyBorder="1" applyAlignment="1" applyProtection="1">
      <alignment vertical="center"/>
      <protection locked="0"/>
    </xf>
    <xf numFmtId="0" fontId="6" fillId="2" borderId="42" xfId="0" applyFont="1" applyFill="1" applyBorder="1" applyAlignment="1" applyProtection="1">
      <alignment vertical="center"/>
      <protection locked="0"/>
    </xf>
    <xf numFmtId="181" fontId="6" fillId="2" borderId="42" xfId="0" applyNumberFormat="1" applyFont="1" applyFill="1" applyBorder="1" applyAlignment="1" applyProtection="1">
      <alignment vertical="center"/>
      <protection locked="0"/>
    </xf>
    <xf numFmtId="181" fontId="15" fillId="2" borderId="42" xfId="0" applyNumberFormat="1" applyFont="1" applyFill="1" applyBorder="1" applyAlignment="1" applyProtection="1">
      <alignment vertical="center"/>
      <protection locked="0"/>
    </xf>
    <xf numFmtId="0" fontId="0" fillId="2" borderId="28" xfId="0" applyFill="1" applyBorder="1" applyAlignment="1" applyProtection="1">
      <alignment vertical="center"/>
      <protection locked="0"/>
    </xf>
    <xf numFmtId="1" fontId="14" fillId="2" borderId="12" xfId="0" applyNumberFormat="1" applyFont="1" applyFill="1" applyBorder="1" applyAlignment="1" applyProtection="1">
      <alignment vertical="center" wrapText="1"/>
      <protection locked="0"/>
    </xf>
    <xf numFmtId="181" fontId="6" fillId="2" borderId="10" xfId="0" applyNumberFormat="1" applyFont="1" applyFill="1" applyBorder="1" applyAlignment="1" applyProtection="1">
      <alignment vertical="center"/>
      <protection locked="0"/>
    </xf>
    <xf numFmtId="1" fontId="14" fillId="2" borderId="17" xfId="0" applyNumberFormat="1"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6" fillId="2" borderId="63" xfId="0" applyFont="1" applyFill="1" applyBorder="1" applyAlignment="1">
      <alignment vertical="center"/>
    </xf>
    <xf numFmtId="0" fontId="15" fillId="2" borderId="63" xfId="0" applyFont="1" applyFill="1" applyBorder="1" applyAlignment="1">
      <alignment vertical="center"/>
    </xf>
    <xf numFmtId="0" fontId="15" fillId="2" borderId="11" xfId="0" applyFont="1" applyFill="1" applyBorder="1" applyAlignment="1">
      <alignment vertical="center"/>
    </xf>
    <xf numFmtId="180" fontId="6" fillId="2" borderId="54" xfId="0" applyNumberFormat="1" applyFont="1" applyFill="1" applyBorder="1" applyAlignment="1">
      <alignment vertical="center"/>
    </xf>
    <xf numFmtId="9" fontId="1" fillId="0" borderId="19" xfId="20" applyFont="1" applyFill="1" applyBorder="1" applyAlignment="1">
      <alignment horizontal="center" vertical="center" wrapText="1"/>
    </xf>
    <xf numFmtId="180" fontId="6" fillId="2" borderId="11" xfId="0" applyNumberFormat="1" applyFont="1" applyFill="1" applyBorder="1" applyAlignment="1" applyProtection="1">
      <alignment vertical="center"/>
      <protection locked="0"/>
    </xf>
    <xf numFmtId="178" fontId="6" fillId="2" borderId="11" xfId="0" applyNumberFormat="1" applyFont="1" applyFill="1" applyBorder="1" applyAlignment="1" applyProtection="1">
      <alignment vertical="center"/>
      <protection locked="0"/>
    </xf>
    <xf numFmtId="9" fontId="1" fillId="2" borderId="3" xfId="20" applyFont="1" applyFill="1" applyBorder="1" applyAlignment="1" applyProtection="1">
      <alignment horizontal="center" vertical="center"/>
      <protection locked="0"/>
    </xf>
    <xf numFmtId="9" fontId="1" fillId="2" borderId="3" xfId="20" applyFont="1" applyFill="1" applyBorder="1" applyAlignment="1" applyProtection="1">
      <alignment horizontal="center" vertical="center" wrapText="1"/>
      <protection locked="0"/>
    </xf>
    <xf numFmtId="9" fontId="1" fillId="2" borderId="67" xfId="20" applyFont="1" applyFill="1" applyBorder="1" applyAlignment="1" applyProtection="1">
      <alignment horizontal="center" vertical="center"/>
      <protection locked="0"/>
    </xf>
    <xf numFmtId="0" fontId="15" fillId="2" borderId="63" xfId="0" applyFont="1" applyFill="1" applyBorder="1" applyAlignment="1" applyProtection="1">
      <alignment vertical="center"/>
      <protection locked="0"/>
    </xf>
    <xf numFmtId="0" fontId="15" fillId="2" borderId="11" xfId="0" applyFont="1" applyFill="1" applyBorder="1" applyAlignment="1" applyProtection="1">
      <alignment vertical="center"/>
      <protection locked="0"/>
    </xf>
    <xf numFmtId="180" fontId="6" fillId="2" borderId="54" xfId="0" applyNumberFormat="1" applyFont="1" applyFill="1" applyBorder="1" applyAlignment="1" applyProtection="1">
      <alignment vertical="center"/>
      <protection locked="0"/>
    </xf>
    <xf numFmtId="180" fontId="6" fillId="2" borderId="63" xfId="0" applyNumberFormat="1" applyFont="1" applyFill="1" applyBorder="1" applyAlignment="1" applyProtection="1">
      <alignment vertical="center"/>
      <protection locked="0"/>
    </xf>
    <xf numFmtId="180" fontId="15" fillId="2" borderId="63" xfId="0" applyNumberFormat="1" applyFont="1" applyFill="1" applyBorder="1" applyAlignment="1" applyProtection="1">
      <alignment vertical="center"/>
      <protection locked="0"/>
    </xf>
    <xf numFmtId="180" fontId="15" fillId="2" borderId="11" xfId="0" applyNumberFormat="1" applyFont="1" applyFill="1" applyBorder="1" applyAlignment="1" applyProtection="1">
      <alignment vertical="center"/>
      <protection locked="0"/>
    </xf>
    <xf numFmtId="9" fontId="1" fillId="2" borderId="3" xfId="20" applyFont="1" applyFill="1" applyBorder="1" applyAlignment="1" applyProtection="1">
      <alignment horizontal="center" vertical="center"/>
      <protection locked="0"/>
    </xf>
    <xf numFmtId="180" fontId="6" fillId="0" borderId="11" xfId="0" applyNumberFormat="1" applyFont="1" applyFill="1" applyBorder="1" applyAlignment="1" applyProtection="1">
      <alignment vertical="center"/>
      <protection/>
    </xf>
    <xf numFmtId="184" fontId="0" fillId="2" borderId="5" xfId="0" applyNumberFormat="1" applyFill="1" applyBorder="1" applyAlignment="1" applyProtection="1">
      <alignment vertical="center"/>
      <protection locked="0"/>
    </xf>
    <xf numFmtId="184" fontId="0" fillId="2" borderId="11" xfId="0" applyNumberFormat="1" applyFill="1" applyBorder="1" applyAlignment="1" applyProtection="1">
      <alignment vertical="center"/>
      <protection locked="0"/>
    </xf>
    <xf numFmtId="184" fontId="0" fillId="2" borderId="10" xfId="0" applyNumberFormat="1" applyFill="1" applyBorder="1" applyAlignment="1" applyProtection="1">
      <alignment vertical="center"/>
      <protection locked="0"/>
    </xf>
    <xf numFmtId="180" fontId="6" fillId="2" borderId="41" xfId="0" applyNumberFormat="1" applyFont="1" applyFill="1" applyBorder="1" applyAlignment="1" applyProtection="1">
      <alignment vertical="center"/>
      <protection locked="0"/>
    </xf>
    <xf numFmtId="180" fontId="6" fillId="2" borderId="31" xfId="0" applyNumberFormat="1" applyFont="1" applyFill="1" applyBorder="1" applyAlignment="1" applyProtection="1">
      <alignment vertical="center"/>
      <protection locked="0"/>
    </xf>
    <xf numFmtId="178" fontId="6" fillId="2" borderId="42" xfId="0" applyNumberFormat="1" applyFont="1" applyFill="1" applyBorder="1" applyAlignment="1" applyProtection="1">
      <alignment vertical="center"/>
      <protection locked="0"/>
    </xf>
    <xf numFmtId="178" fontId="6" fillId="2" borderId="11" xfId="0" applyNumberFormat="1" applyFont="1" applyFill="1" applyBorder="1" applyAlignment="1" applyProtection="1">
      <alignment vertical="center"/>
      <protection locked="0"/>
    </xf>
    <xf numFmtId="178" fontId="9" fillId="2" borderId="31" xfId="0" applyNumberFormat="1" applyFont="1" applyFill="1" applyBorder="1" applyAlignment="1" applyProtection="1">
      <alignment vertical="center"/>
      <protection locked="0"/>
    </xf>
    <xf numFmtId="180" fontId="2" fillId="0" borderId="0" xfId="0" applyNumberFormat="1" applyFont="1" applyBorder="1" applyAlignment="1">
      <alignment horizontal="left" vertical="center"/>
    </xf>
    <xf numFmtId="0" fontId="1" fillId="0" borderId="0" xfId="0" applyFont="1" applyAlignment="1">
      <alignment vertical="center" wrapText="1"/>
    </xf>
    <xf numFmtId="0" fontId="0" fillId="0" borderId="0" xfId="0" applyAlignment="1">
      <alignment vertical="center" wrapText="1"/>
    </xf>
    <xf numFmtId="0" fontId="4" fillId="0" borderId="1" xfId="0" applyFont="1" applyBorder="1" applyAlignment="1">
      <alignment horizontal="center" vertical="center"/>
    </xf>
    <xf numFmtId="0" fontId="4" fillId="0" borderId="53" xfId="0" applyFont="1" applyBorder="1" applyAlignment="1">
      <alignment horizontal="center" vertical="center"/>
    </xf>
    <xf numFmtId="0" fontId="3" fillId="0" borderId="21" xfId="0" applyFont="1" applyBorder="1" applyAlignment="1">
      <alignment horizontal="center" vertical="center"/>
    </xf>
    <xf numFmtId="0" fontId="3" fillId="0" borderId="6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3" xfId="0" applyFont="1" applyBorder="1" applyAlignment="1">
      <alignment horizontal="center" vertical="center" wrapText="1"/>
    </xf>
    <xf numFmtId="0" fontId="1" fillId="0" borderId="19" xfId="0" applyFont="1" applyBorder="1" applyAlignment="1">
      <alignment horizontal="center" vertical="center"/>
    </xf>
    <xf numFmtId="0" fontId="7" fillId="0" borderId="21" xfId="0" applyFont="1" applyBorder="1" applyAlignment="1">
      <alignment horizontal="center" vertical="center" wrapText="1"/>
    </xf>
    <xf numFmtId="0" fontId="7" fillId="0" borderId="65" xfId="0" applyFont="1" applyBorder="1" applyAlignment="1">
      <alignment horizontal="center" vertical="center" wrapText="1"/>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1" fillId="0" borderId="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2" xfId="0" applyFont="1" applyBorder="1" applyAlignment="1">
      <alignment horizontal="center" vertical="center" wrapText="1"/>
    </xf>
    <xf numFmtId="0" fontId="0" fillId="0" borderId="53" xfId="0" applyBorder="1" applyAlignment="1">
      <alignment/>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9" xfId="0" applyFont="1" applyBorder="1" applyAlignment="1">
      <alignment horizontal="center" vertical="center"/>
    </xf>
    <xf numFmtId="0" fontId="0" fillId="0" borderId="2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7" xfId="0" applyFont="1" applyBorder="1" applyAlignment="1">
      <alignment horizontal="center" vertical="center"/>
    </xf>
    <xf numFmtId="0" fontId="0" fillId="0" borderId="20" xfId="0" applyFont="1" applyBorder="1" applyAlignment="1">
      <alignment horizontal="center" vertical="center"/>
    </xf>
    <xf numFmtId="0" fontId="1" fillId="0" borderId="0" xfId="0" applyFont="1" applyAlignment="1">
      <alignment horizontal="left" vertical="center" wrapText="1"/>
    </xf>
    <xf numFmtId="0" fontId="2" fillId="0" borderId="9" xfId="0" applyFont="1" applyBorder="1" applyAlignment="1">
      <alignment horizontal="center" vertical="center"/>
    </xf>
    <xf numFmtId="0" fontId="17" fillId="0" borderId="21" xfId="0" applyFont="1" applyBorder="1" applyAlignment="1">
      <alignment horizontal="center" vertical="center"/>
    </xf>
    <xf numFmtId="0" fontId="17" fillId="0" borderId="65" xfId="0" applyFont="1"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70" xfId="0" applyBorder="1" applyAlignment="1">
      <alignment vertical="center"/>
    </xf>
    <xf numFmtId="0" fontId="0" fillId="0" borderId="0" xfId="0" applyAlignment="1">
      <alignment vertical="center"/>
    </xf>
    <xf numFmtId="0" fontId="4" fillId="0" borderId="1" xfId="0" applyFont="1" applyBorder="1" applyAlignment="1">
      <alignment horizontal="left" vertical="center"/>
    </xf>
    <xf numFmtId="0" fontId="4" fillId="0" borderId="0" xfId="0" applyFont="1" applyBorder="1" applyAlignment="1">
      <alignment horizontal="left" vertic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6"/>
  <sheetViews>
    <sheetView workbookViewId="0" topLeftCell="A27">
      <selection activeCell="K40" sqref="K40"/>
    </sheetView>
  </sheetViews>
  <sheetFormatPr defaultColWidth="9.140625" defaultRowHeight="12.75"/>
  <cols>
    <col min="1" max="1" width="0.9921875" style="6" customWidth="1"/>
    <col min="2" max="3" width="7.7109375" style="6" customWidth="1"/>
    <col min="4" max="5" width="10.7109375" style="6" customWidth="1"/>
    <col min="6" max="6" width="7.7109375" style="6" customWidth="1"/>
    <col min="7" max="7" width="4.8515625" style="6" customWidth="1"/>
    <col min="8" max="8" width="10.7109375" style="6" customWidth="1"/>
    <col min="9" max="9" width="7.7109375" style="6" customWidth="1"/>
    <col min="10" max="10" width="14.00390625" style="6" customWidth="1"/>
    <col min="11" max="11" width="10.7109375" style="6" customWidth="1"/>
    <col min="12" max="12" width="11.28125" style="6" bestFit="1" customWidth="1"/>
    <col min="13" max="13" width="9.140625" style="6" customWidth="1"/>
    <col min="14" max="14" width="11.7109375" style="6" customWidth="1"/>
    <col min="15" max="16384" width="9.140625" style="6" customWidth="1"/>
  </cols>
  <sheetData>
    <row r="5" ht="19.5" customHeight="1">
      <c r="A5" s="83" t="s">
        <v>258</v>
      </c>
    </row>
    <row r="6" spans="1:12" ht="12.75" customHeight="1">
      <c r="A6" s="244"/>
      <c r="B6" s="262"/>
      <c r="C6" s="262"/>
      <c r="D6" s="262"/>
      <c r="E6" s="262"/>
      <c r="F6" s="262"/>
      <c r="G6" s="262"/>
      <c r="H6" s="262"/>
      <c r="I6" s="262"/>
      <c r="J6" s="262"/>
      <c r="K6" s="262"/>
      <c r="L6" s="262"/>
    </row>
    <row r="7" spans="1:12" ht="12.75">
      <c r="A7" s="5" t="s">
        <v>259</v>
      </c>
      <c r="B7" s="262"/>
      <c r="C7" s="262"/>
      <c r="D7" s="262"/>
      <c r="E7" s="262"/>
      <c r="F7" s="262"/>
      <c r="G7" s="262"/>
      <c r="H7" s="262"/>
      <c r="I7" s="262"/>
      <c r="J7" s="262"/>
      <c r="K7" s="262"/>
      <c r="L7" s="262"/>
    </row>
    <row r="8" spans="1:12" ht="12.75">
      <c r="A8" s="5"/>
      <c r="B8" s="262"/>
      <c r="C8" s="262"/>
      <c r="D8" s="262"/>
      <c r="E8" s="262"/>
      <c r="F8" s="262"/>
      <c r="G8" s="262"/>
      <c r="H8" s="262"/>
      <c r="I8" s="262"/>
      <c r="J8" s="262"/>
      <c r="K8" s="262"/>
      <c r="L8" s="262"/>
    </row>
    <row r="9" spans="1:12" ht="12.75">
      <c r="A9" s="5"/>
      <c r="B9" s="262"/>
      <c r="C9" s="262"/>
      <c r="D9" s="262"/>
      <c r="E9" s="262"/>
      <c r="F9" s="262"/>
      <c r="G9" s="262"/>
      <c r="H9" s="262"/>
      <c r="I9" s="262"/>
      <c r="J9" s="262"/>
      <c r="K9" s="262"/>
      <c r="L9" s="262"/>
    </row>
    <row r="10" spans="1:12" ht="12.75">
      <c r="A10" s="5"/>
      <c r="B10" s="262"/>
      <c r="C10" s="262"/>
      <c r="D10" s="262"/>
      <c r="E10" s="262"/>
      <c r="F10" s="262"/>
      <c r="G10" s="262"/>
      <c r="H10" s="262"/>
      <c r="I10" s="262"/>
      <c r="J10" s="262"/>
      <c r="K10" s="262"/>
      <c r="L10" s="262"/>
    </row>
    <row r="11" spans="1:12" ht="12.75">
      <c r="A11" s="5"/>
      <c r="B11" s="262"/>
      <c r="C11" s="262"/>
      <c r="D11" s="262"/>
      <c r="E11" s="262"/>
      <c r="F11" s="262"/>
      <c r="G11" s="262"/>
      <c r="H11" s="262"/>
      <c r="I11" s="262"/>
      <c r="J11" s="262"/>
      <c r="K11" s="262"/>
      <c r="L11" s="262"/>
    </row>
    <row r="12" spans="1:12" ht="12.75">
      <c r="A12" s="279"/>
      <c r="B12" s="280"/>
      <c r="C12" s="280"/>
      <c r="D12" s="280"/>
      <c r="E12" s="280"/>
      <c r="F12" s="280"/>
      <c r="G12" s="280"/>
      <c r="H12" s="280"/>
      <c r="I12" s="280"/>
      <c r="J12" s="280"/>
      <c r="K12" s="281"/>
      <c r="L12" s="262"/>
    </row>
    <row r="13" spans="1:12" ht="15" customHeight="1">
      <c r="A13" s="282"/>
      <c r="B13" s="264"/>
      <c r="C13" s="264"/>
      <c r="D13" s="264"/>
      <c r="E13" s="264"/>
      <c r="F13" s="264"/>
      <c r="G13" s="264"/>
      <c r="H13" s="264"/>
      <c r="I13" s="264"/>
      <c r="J13" s="264"/>
      <c r="K13" s="283"/>
      <c r="L13" s="264"/>
    </row>
    <row r="14" spans="1:12" ht="15" customHeight="1">
      <c r="A14" s="271"/>
      <c r="B14" s="265" t="s">
        <v>54</v>
      </c>
      <c r="C14" s="261" t="s">
        <v>260</v>
      </c>
      <c r="D14" s="34"/>
      <c r="E14" s="34"/>
      <c r="F14" s="34"/>
      <c r="G14" s="34"/>
      <c r="H14" s="34"/>
      <c r="I14" s="1"/>
      <c r="J14" s="1"/>
      <c r="K14" s="2"/>
      <c r="L14" s="1"/>
    </row>
    <row r="15" spans="1:12" ht="15" customHeight="1">
      <c r="A15" s="7"/>
      <c r="B15" s="253"/>
      <c r="C15" s="253"/>
      <c r="D15" s="254"/>
      <c r="E15" s="254"/>
      <c r="F15" s="255"/>
      <c r="G15" s="255"/>
      <c r="H15" s="254"/>
      <c r="I15" s="253"/>
      <c r="J15" s="254"/>
      <c r="K15" s="268"/>
      <c r="L15" s="254"/>
    </row>
    <row r="16" spans="1:12" ht="15" customHeight="1">
      <c r="A16" s="7"/>
      <c r="B16" s="253"/>
      <c r="C16" s="253"/>
      <c r="D16" s="254" t="s">
        <v>261</v>
      </c>
      <c r="E16" s="254"/>
      <c r="F16" s="255"/>
      <c r="G16" s="1"/>
      <c r="H16" s="253" t="s">
        <v>264</v>
      </c>
      <c r="I16" s="1"/>
      <c r="J16" s="287"/>
      <c r="K16" s="268"/>
      <c r="L16" s="254"/>
    </row>
    <row r="17" spans="1:12" ht="15" customHeight="1">
      <c r="A17" s="7"/>
      <c r="B17" s="253"/>
      <c r="C17" s="253"/>
      <c r="D17" s="254" t="s">
        <v>262</v>
      </c>
      <c r="E17" s="254"/>
      <c r="F17" s="255"/>
      <c r="G17" s="1"/>
      <c r="H17" s="253" t="s">
        <v>264</v>
      </c>
      <c r="I17" s="1"/>
      <c r="J17" s="287"/>
      <c r="K17" s="268"/>
      <c r="L17" s="254"/>
    </row>
    <row r="18" spans="1:12" ht="15" customHeight="1">
      <c r="A18" s="7"/>
      <c r="B18" s="253"/>
      <c r="C18" s="253"/>
      <c r="D18" s="254" t="s">
        <v>263</v>
      </c>
      <c r="E18" s="254"/>
      <c r="F18" s="255"/>
      <c r="G18" s="1"/>
      <c r="H18" s="253" t="s">
        <v>265</v>
      </c>
      <c r="I18" s="1"/>
      <c r="J18" s="287"/>
      <c r="K18" s="268"/>
      <c r="L18" s="254"/>
    </row>
    <row r="19" spans="1:12" ht="15" customHeight="1">
      <c r="A19" s="7"/>
      <c r="B19" s="253"/>
      <c r="C19" s="253"/>
      <c r="D19" s="254"/>
      <c r="E19" s="254"/>
      <c r="F19" s="255"/>
      <c r="G19" s="1"/>
      <c r="H19" s="253"/>
      <c r="I19" s="1"/>
      <c r="J19" s="254"/>
      <c r="K19" s="268"/>
      <c r="L19" s="254"/>
    </row>
    <row r="20" spans="1:12" ht="15" customHeight="1">
      <c r="A20" s="7"/>
      <c r="B20" s="253"/>
      <c r="C20" s="253"/>
      <c r="D20" s="254"/>
      <c r="E20" s="254"/>
      <c r="F20" s="255"/>
      <c r="G20" s="1"/>
      <c r="H20" s="255"/>
      <c r="I20" s="1"/>
      <c r="J20" s="254"/>
      <c r="K20" s="268"/>
      <c r="L20" s="254"/>
    </row>
    <row r="21" spans="1:12" ht="15" customHeight="1">
      <c r="A21" s="7"/>
      <c r="B21" s="265" t="s">
        <v>55</v>
      </c>
      <c r="C21" s="261" t="s">
        <v>266</v>
      </c>
      <c r="D21" s="34"/>
      <c r="E21" s="34"/>
      <c r="F21" s="34"/>
      <c r="G21" s="1"/>
      <c r="H21" s="34"/>
      <c r="I21" s="1"/>
      <c r="J21" s="254"/>
      <c r="K21" s="268"/>
      <c r="L21" s="254"/>
    </row>
    <row r="22" spans="1:12" ht="15" customHeight="1">
      <c r="A22" s="7"/>
      <c r="B22" s="253"/>
      <c r="C22" s="253"/>
      <c r="D22" s="254"/>
      <c r="E22" s="254"/>
      <c r="F22" s="255"/>
      <c r="G22" s="1"/>
      <c r="H22" s="255"/>
      <c r="I22" s="1"/>
      <c r="J22" s="254"/>
      <c r="K22" s="268"/>
      <c r="L22" s="254"/>
    </row>
    <row r="23" spans="1:12" ht="15" customHeight="1">
      <c r="A23" s="7"/>
      <c r="B23" s="253"/>
      <c r="C23" s="253"/>
      <c r="D23" s="254" t="s">
        <v>267</v>
      </c>
      <c r="E23" s="254"/>
      <c r="F23" s="255"/>
      <c r="G23" s="1"/>
      <c r="H23" s="253" t="s">
        <v>265</v>
      </c>
      <c r="I23" s="1"/>
      <c r="J23" s="287"/>
      <c r="K23" s="268"/>
      <c r="L23" s="254"/>
    </row>
    <row r="24" spans="1:12" ht="15" customHeight="1">
      <c r="A24" s="7"/>
      <c r="B24" s="253"/>
      <c r="C24" s="253"/>
      <c r="D24" s="254" t="s">
        <v>268</v>
      </c>
      <c r="E24" s="254"/>
      <c r="F24" s="255"/>
      <c r="G24" s="1"/>
      <c r="H24" s="253" t="s">
        <v>265</v>
      </c>
      <c r="I24" s="1"/>
      <c r="J24" s="287"/>
      <c r="K24" s="268"/>
      <c r="L24" s="254"/>
    </row>
    <row r="25" spans="1:12" ht="15" customHeight="1">
      <c r="A25" s="7"/>
      <c r="B25" s="253"/>
      <c r="C25" s="253"/>
      <c r="D25" s="254" t="s">
        <v>269</v>
      </c>
      <c r="E25" s="254"/>
      <c r="F25" s="255"/>
      <c r="G25" s="1"/>
      <c r="H25" s="253" t="s">
        <v>265</v>
      </c>
      <c r="I25" s="1"/>
      <c r="J25" s="287"/>
      <c r="K25" s="268"/>
      <c r="L25" s="254"/>
    </row>
    <row r="26" spans="1:14" ht="15" customHeight="1">
      <c r="A26" s="269"/>
      <c r="B26" s="255"/>
      <c r="C26" s="255"/>
      <c r="D26" s="254" t="s">
        <v>270</v>
      </c>
      <c r="E26" s="254"/>
      <c r="F26" s="255"/>
      <c r="G26" s="1"/>
      <c r="H26" s="253" t="s">
        <v>265</v>
      </c>
      <c r="I26" s="1"/>
      <c r="J26" s="288"/>
      <c r="K26" s="270"/>
      <c r="L26" s="256"/>
      <c r="N26" s="107"/>
    </row>
    <row r="27" spans="1:14" ht="15" customHeight="1">
      <c r="A27" s="269"/>
      <c r="B27" s="255"/>
      <c r="C27" s="255"/>
      <c r="D27" s="254"/>
      <c r="E27" s="254"/>
      <c r="F27" s="255"/>
      <c r="G27" s="1"/>
      <c r="H27" s="253"/>
      <c r="I27" s="1"/>
      <c r="J27" s="256"/>
      <c r="K27" s="270"/>
      <c r="L27" s="256"/>
      <c r="N27" s="107"/>
    </row>
    <row r="28" spans="1:14" ht="15" customHeight="1">
      <c r="A28" s="271"/>
      <c r="B28" s="257"/>
      <c r="C28" s="257"/>
      <c r="D28" s="257"/>
      <c r="E28" s="257"/>
      <c r="F28" s="257"/>
      <c r="G28" s="1"/>
      <c r="H28" s="257"/>
      <c r="I28" s="1"/>
      <c r="J28" s="105"/>
      <c r="K28" s="2"/>
      <c r="L28" s="1"/>
      <c r="N28" s="118"/>
    </row>
    <row r="29" spans="1:12" ht="15" customHeight="1">
      <c r="A29" s="272"/>
      <c r="B29" s="265" t="s">
        <v>56</v>
      </c>
      <c r="C29" s="261" t="s">
        <v>271</v>
      </c>
      <c r="D29" s="34"/>
      <c r="E29" s="254"/>
      <c r="F29" s="110"/>
      <c r="G29" s="1"/>
      <c r="H29" s="110"/>
      <c r="I29" s="1"/>
      <c r="J29" s="254"/>
      <c r="K29" s="268"/>
      <c r="L29" s="254"/>
    </row>
    <row r="30" spans="1:12" ht="15" customHeight="1">
      <c r="A30" s="272"/>
      <c r="B30" s="253"/>
      <c r="C30" s="253"/>
      <c r="D30" s="254"/>
      <c r="E30" s="254"/>
      <c r="F30" s="110"/>
      <c r="G30" s="1"/>
      <c r="H30" s="110"/>
      <c r="I30" s="1"/>
      <c r="J30" s="254"/>
      <c r="K30" s="268"/>
      <c r="L30" s="254"/>
    </row>
    <row r="31" spans="1:12" ht="15" customHeight="1">
      <c r="A31" s="272"/>
      <c r="B31" s="253"/>
      <c r="C31" s="266" t="s">
        <v>272</v>
      </c>
      <c r="D31" s="254"/>
      <c r="E31" s="254"/>
      <c r="F31" s="110"/>
      <c r="G31" s="1"/>
      <c r="H31" s="110"/>
      <c r="I31" s="1"/>
      <c r="J31" s="254"/>
      <c r="K31" s="268"/>
      <c r="L31" s="254"/>
    </row>
    <row r="32" spans="1:12" ht="15" customHeight="1">
      <c r="A32" s="272"/>
      <c r="B32" s="253"/>
      <c r="C32" s="253"/>
      <c r="D32" s="376" t="s">
        <v>273</v>
      </c>
      <c r="E32" s="376"/>
      <c r="F32" s="110"/>
      <c r="G32" s="1"/>
      <c r="H32" s="253" t="s">
        <v>265</v>
      </c>
      <c r="I32" s="1"/>
      <c r="J32" s="287"/>
      <c r="K32" s="268"/>
      <c r="L32" s="254"/>
    </row>
    <row r="33" spans="1:12" ht="15" customHeight="1">
      <c r="A33" s="272"/>
      <c r="B33" s="253"/>
      <c r="C33" s="253"/>
      <c r="D33" s="376" t="s">
        <v>274</v>
      </c>
      <c r="E33" s="376"/>
      <c r="F33" s="110"/>
      <c r="G33" s="1"/>
      <c r="H33" s="253" t="s">
        <v>265</v>
      </c>
      <c r="I33" s="1"/>
      <c r="J33" s="287"/>
      <c r="K33" s="268"/>
      <c r="L33" s="254"/>
    </row>
    <row r="34" spans="1:12" ht="15" customHeight="1">
      <c r="A34" s="272"/>
      <c r="B34" s="253"/>
      <c r="C34" s="253"/>
      <c r="D34" s="267"/>
      <c r="E34" s="267"/>
      <c r="F34" s="110"/>
      <c r="G34" s="1"/>
      <c r="H34" s="253"/>
      <c r="I34" s="1"/>
      <c r="J34" s="254"/>
      <c r="K34" s="268"/>
      <c r="L34" s="254"/>
    </row>
    <row r="35" spans="1:12" ht="15" customHeight="1">
      <c r="A35" s="272"/>
      <c r="B35" s="110"/>
      <c r="C35" s="110"/>
      <c r="D35" s="110"/>
      <c r="E35" s="254"/>
      <c r="F35" s="253"/>
      <c r="G35" s="1"/>
      <c r="H35" s="258"/>
      <c r="I35" s="1"/>
      <c r="J35" s="254"/>
      <c r="K35" s="268"/>
      <c r="L35" s="254"/>
    </row>
    <row r="36" spans="1:12" ht="15" customHeight="1">
      <c r="A36" s="269"/>
      <c r="B36" s="1"/>
      <c r="C36" s="266" t="s">
        <v>275</v>
      </c>
      <c r="D36" s="254"/>
      <c r="E36" s="254"/>
      <c r="F36" s="110"/>
      <c r="G36" s="1"/>
      <c r="H36" s="110"/>
      <c r="I36" s="1"/>
      <c r="J36" s="256"/>
      <c r="K36" s="270"/>
      <c r="L36" s="256"/>
    </row>
    <row r="37" spans="1:12" ht="15" customHeight="1">
      <c r="A37" s="273"/>
      <c r="B37" s="1"/>
      <c r="C37" s="253"/>
      <c r="D37" s="376" t="s">
        <v>276</v>
      </c>
      <c r="E37" s="376"/>
      <c r="F37" s="110"/>
      <c r="G37" s="1"/>
      <c r="H37" s="253" t="s">
        <v>265</v>
      </c>
      <c r="I37" s="1"/>
      <c r="J37" s="289"/>
      <c r="K37" s="2"/>
      <c r="L37" s="40"/>
    </row>
    <row r="38" spans="1:12" ht="15" customHeight="1">
      <c r="A38" s="269"/>
      <c r="B38" s="1"/>
      <c r="C38" s="253"/>
      <c r="D38" s="376" t="s">
        <v>274</v>
      </c>
      <c r="E38" s="376"/>
      <c r="F38" s="110"/>
      <c r="G38" s="1"/>
      <c r="H38" s="253" t="s">
        <v>265</v>
      </c>
      <c r="I38" s="1"/>
      <c r="J38" s="289"/>
      <c r="K38" s="2"/>
      <c r="L38" s="259"/>
    </row>
    <row r="39" spans="1:12" ht="15" customHeight="1">
      <c r="A39" s="269"/>
      <c r="B39" s="1"/>
      <c r="C39" s="253"/>
      <c r="D39" s="267"/>
      <c r="E39" s="267"/>
      <c r="F39" s="110"/>
      <c r="G39" s="1"/>
      <c r="H39" s="253"/>
      <c r="I39" s="1"/>
      <c r="J39" s="1"/>
      <c r="K39" s="2"/>
      <c r="L39" s="259"/>
    </row>
    <row r="40" spans="1:12" ht="15" customHeight="1">
      <c r="A40" s="7"/>
      <c r="B40" s="1"/>
      <c r="C40" s="1"/>
      <c r="D40" s="1"/>
      <c r="E40" s="1"/>
      <c r="F40" s="1"/>
      <c r="G40" s="1"/>
      <c r="H40" s="1"/>
      <c r="I40" s="1"/>
      <c r="J40" s="1"/>
      <c r="K40" s="2"/>
      <c r="L40" s="1"/>
    </row>
    <row r="41" spans="1:12" ht="15" customHeight="1">
      <c r="A41" s="274"/>
      <c r="B41" s="1"/>
      <c r="C41" s="266" t="s">
        <v>277</v>
      </c>
      <c r="D41" s="254"/>
      <c r="E41" s="254"/>
      <c r="F41" s="110"/>
      <c r="G41" s="1"/>
      <c r="H41" s="110"/>
      <c r="I41" s="1"/>
      <c r="J41" s="261"/>
      <c r="K41" s="275"/>
      <c r="L41" s="260"/>
    </row>
    <row r="42" spans="1:11" ht="12.75">
      <c r="A42" s="7"/>
      <c r="B42" s="1"/>
      <c r="C42" s="253"/>
      <c r="D42" s="376" t="s">
        <v>276</v>
      </c>
      <c r="E42" s="376"/>
      <c r="F42" s="110"/>
      <c r="G42" s="1"/>
      <c r="H42" s="253" t="s">
        <v>265</v>
      </c>
      <c r="I42" s="1"/>
      <c r="J42" s="289"/>
      <c r="K42" s="2"/>
    </row>
    <row r="43" spans="1:11" ht="12.75">
      <c r="A43" s="7"/>
      <c r="B43" s="1"/>
      <c r="C43" s="253"/>
      <c r="D43" s="376" t="s">
        <v>274</v>
      </c>
      <c r="E43" s="376"/>
      <c r="F43" s="110"/>
      <c r="G43" s="1"/>
      <c r="H43" s="253" t="s">
        <v>265</v>
      </c>
      <c r="I43" s="1"/>
      <c r="J43" s="289"/>
      <c r="K43" s="2"/>
    </row>
    <row r="44" spans="1:11" ht="12.75">
      <c r="A44" s="7"/>
      <c r="B44" s="1"/>
      <c r="C44" s="253"/>
      <c r="D44" s="267"/>
      <c r="E44" s="267"/>
      <c r="F44" s="110"/>
      <c r="G44" s="1"/>
      <c r="H44" s="253"/>
      <c r="I44" s="1"/>
      <c r="J44" s="1"/>
      <c r="K44" s="2"/>
    </row>
    <row r="45" spans="1:11" ht="15" customHeight="1">
      <c r="A45" s="7"/>
      <c r="B45" s="1"/>
      <c r="C45" s="1"/>
      <c r="D45" s="1"/>
      <c r="E45" s="1"/>
      <c r="F45" s="1"/>
      <c r="G45" s="1"/>
      <c r="H45" s="1"/>
      <c r="I45" s="1"/>
      <c r="J45" s="1"/>
      <c r="K45" s="2"/>
    </row>
    <row r="46" spans="1:11" ht="15" customHeight="1">
      <c r="A46" s="7"/>
      <c r="B46" s="1"/>
      <c r="C46" s="266" t="s">
        <v>278</v>
      </c>
      <c r="D46" s="1"/>
      <c r="E46" s="1"/>
      <c r="F46" s="1"/>
      <c r="G46" s="1"/>
      <c r="H46" s="253" t="s">
        <v>265</v>
      </c>
      <c r="I46" s="1"/>
      <c r="J46" s="289"/>
      <c r="K46" s="2"/>
    </row>
    <row r="47" spans="1:11" ht="12.75">
      <c r="A47" s="7"/>
      <c r="B47" s="1"/>
      <c r="C47" s="1"/>
      <c r="D47" s="1"/>
      <c r="E47" s="1"/>
      <c r="F47" s="1"/>
      <c r="G47" s="1"/>
      <c r="H47" s="1"/>
      <c r="I47" s="1"/>
      <c r="J47" s="1"/>
      <c r="K47" s="2"/>
    </row>
    <row r="48" spans="1:11" ht="12.75">
      <c r="A48" s="7"/>
      <c r="B48" s="1"/>
      <c r="C48" s="1"/>
      <c r="D48" s="1"/>
      <c r="E48" s="1"/>
      <c r="F48" s="1"/>
      <c r="G48" s="1"/>
      <c r="H48" s="1"/>
      <c r="I48" s="1"/>
      <c r="J48" s="1"/>
      <c r="K48" s="2"/>
    </row>
    <row r="49" spans="1:11" ht="12.75">
      <c r="A49" s="276"/>
      <c r="B49" s="277"/>
      <c r="C49" s="277"/>
      <c r="D49" s="277"/>
      <c r="E49" s="277"/>
      <c r="F49" s="277"/>
      <c r="G49" s="277"/>
      <c r="H49" s="277"/>
      <c r="I49" s="277"/>
      <c r="J49" s="277"/>
      <c r="K49" s="278"/>
    </row>
    <row r="51" ht="12.75">
      <c r="A51" s="227" t="s">
        <v>279</v>
      </c>
    </row>
    <row r="52" spans="1:11" ht="12.75">
      <c r="A52" s="377" t="s">
        <v>280</v>
      </c>
      <c r="B52" s="378"/>
      <c r="C52" s="378"/>
      <c r="D52" s="378"/>
      <c r="E52" s="378"/>
      <c r="F52" s="378"/>
      <c r="G52" s="378"/>
      <c r="H52" s="378"/>
      <c r="I52" s="378"/>
      <c r="J52" s="378"/>
      <c r="K52" s="378"/>
    </row>
    <row r="53" spans="1:11" ht="12.75">
      <c r="A53" s="378"/>
      <c r="B53" s="378"/>
      <c r="C53" s="378"/>
      <c r="D53" s="378"/>
      <c r="E53" s="378"/>
      <c r="F53" s="378"/>
      <c r="G53" s="378"/>
      <c r="H53" s="378"/>
      <c r="I53" s="378"/>
      <c r="J53" s="378"/>
      <c r="K53" s="378"/>
    </row>
    <row r="54" spans="1:11" ht="12.75">
      <c r="A54" s="377" t="s">
        <v>281</v>
      </c>
      <c r="B54" s="378"/>
      <c r="C54" s="378"/>
      <c r="D54" s="378"/>
      <c r="E54" s="378"/>
      <c r="F54" s="378"/>
      <c r="G54" s="378"/>
      <c r="H54" s="378"/>
      <c r="I54" s="378"/>
      <c r="J54" s="378"/>
      <c r="K54" s="378"/>
    </row>
    <row r="55" spans="1:11" ht="12.75">
      <c r="A55" s="378"/>
      <c r="B55" s="378"/>
      <c r="C55" s="378"/>
      <c r="D55" s="378"/>
      <c r="E55" s="378"/>
      <c r="F55" s="378"/>
      <c r="G55" s="378"/>
      <c r="H55" s="378"/>
      <c r="I55" s="378"/>
      <c r="J55" s="378"/>
      <c r="K55" s="378"/>
    </row>
    <row r="56" spans="1:11" ht="19.5" customHeight="1">
      <c r="A56" s="378"/>
      <c r="B56" s="378"/>
      <c r="C56" s="378"/>
      <c r="D56" s="378"/>
      <c r="E56" s="378"/>
      <c r="F56" s="378"/>
      <c r="G56" s="378"/>
      <c r="H56" s="378"/>
      <c r="I56" s="378"/>
      <c r="J56" s="378"/>
      <c r="K56" s="378"/>
    </row>
  </sheetData>
  <sheetProtection password="E8E4" sheet="1" objects="1" scenarios="1"/>
  <mergeCells count="8">
    <mergeCell ref="D42:E42"/>
    <mergeCell ref="D43:E43"/>
    <mergeCell ref="A52:K53"/>
    <mergeCell ref="A54:K56"/>
    <mergeCell ref="D32:E32"/>
    <mergeCell ref="D33:E33"/>
    <mergeCell ref="D37:E37"/>
    <mergeCell ref="D38:E38"/>
  </mergeCells>
  <printOptions horizontalCentered="1"/>
  <pageMargins left="0.3937007874015748" right="0.3937007874015748" top="0.3937007874015748" bottom="0.3937007874015748" header="0.5905511811023623" footer="0.2755905511811024"/>
  <pageSetup horizontalDpi="600" verticalDpi="600" orientation="portrait" paperSize="9" r:id="rId1"/>
  <headerFooter alignWithMargins="0">
    <oddHeader>&amp;CTavole SDF</oddHeader>
    <oddFooter>&amp;R&amp;8Tabella &amp;A</oddFooter>
  </headerFooter>
</worksheet>
</file>

<file path=xl/worksheets/sheet10.xml><?xml version="1.0" encoding="utf-8"?>
<worksheet xmlns="http://schemas.openxmlformats.org/spreadsheetml/2006/main" xmlns:r="http://schemas.openxmlformats.org/officeDocument/2006/relationships">
  <dimension ref="A3:F15"/>
  <sheetViews>
    <sheetView workbookViewId="0" topLeftCell="A1">
      <selection activeCell="E15" sqref="E15"/>
    </sheetView>
  </sheetViews>
  <sheetFormatPr defaultColWidth="9.140625" defaultRowHeight="12.75"/>
  <cols>
    <col min="1" max="1" width="21.421875" style="6" customWidth="1"/>
    <col min="2" max="6" width="13.7109375" style="6" customWidth="1"/>
    <col min="7" max="16384" width="20.7109375" style="6" customWidth="1"/>
  </cols>
  <sheetData>
    <row r="3" ht="12.75">
      <c r="A3" s="5" t="s">
        <v>84</v>
      </c>
    </row>
    <row r="4" ht="12.75">
      <c r="A4" s="5" t="s">
        <v>85</v>
      </c>
    </row>
    <row r="5" spans="2:4" ht="12.75">
      <c r="B5" s="5"/>
      <c r="C5" s="5"/>
      <c r="D5" s="5"/>
    </row>
    <row r="6" spans="1:4" ht="12.75">
      <c r="A6" s="5"/>
      <c r="B6" s="5"/>
      <c r="C6" s="5"/>
      <c r="D6" s="5"/>
    </row>
    <row r="7" spans="1:4" ht="12.75">
      <c r="A7" s="5"/>
      <c r="B7" s="5"/>
      <c r="C7" s="5"/>
      <c r="D7" s="5"/>
    </row>
    <row r="9" spans="2:6" ht="19.5" customHeight="1">
      <c r="B9" s="423" t="s">
        <v>150</v>
      </c>
      <c r="C9" s="423"/>
      <c r="D9" s="423"/>
      <c r="E9" s="423"/>
      <c r="F9" s="423"/>
    </row>
    <row r="10" spans="1:6" ht="30" customHeight="1">
      <c r="A10" s="424"/>
      <c r="B10" s="396" t="s">
        <v>152</v>
      </c>
      <c r="C10" s="404"/>
      <c r="D10" s="404"/>
      <c r="E10" s="404"/>
      <c r="F10" s="397"/>
    </row>
    <row r="11" spans="1:6" ht="60" customHeight="1">
      <c r="A11" s="425"/>
      <c r="B11" s="214" t="s">
        <v>151</v>
      </c>
      <c r="C11" s="214" t="s">
        <v>153</v>
      </c>
      <c r="D11" s="214" t="s">
        <v>154</v>
      </c>
      <c r="E11" s="214" t="s">
        <v>155</v>
      </c>
      <c r="F11" s="45" t="s">
        <v>11</v>
      </c>
    </row>
    <row r="12" spans="1:6" ht="39.75" customHeight="1">
      <c r="A12" s="217" t="s">
        <v>86</v>
      </c>
      <c r="B12" s="215">
        <f>'6A BIS'!AC23</f>
        <v>0</v>
      </c>
      <c r="C12" s="215">
        <f>'6A BIS'!AC24</f>
        <v>0</v>
      </c>
      <c r="D12" s="215">
        <f>'6A BIS'!AC25</f>
        <v>0</v>
      </c>
      <c r="E12" s="370"/>
      <c r="F12" s="215">
        <f>SUM(B12:E12)</f>
        <v>0</v>
      </c>
    </row>
    <row r="13" spans="1:6" ht="39.75" customHeight="1">
      <c r="A13" s="217" t="s">
        <v>88</v>
      </c>
      <c r="B13" s="369"/>
      <c r="C13" s="369"/>
      <c r="D13" s="369"/>
      <c r="E13" s="369"/>
      <c r="F13" s="215">
        <f>SUM(B13:E13)</f>
        <v>0</v>
      </c>
    </row>
    <row r="14" spans="1:6" ht="39.75" customHeight="1">
      <c r="A14" s="217" t="s">
        <v>89</v>
      </c>
      <c r="B14" s="369"/>
      <c r="C14" s="369"/>
      <c r="D14" s="369"/>
      <c r="E14" s="369"/>
      <c r="F14" s="215">
        <f>SUM(B14:E14)</f>
        <v>0</v>
      </c>
    </row>
    <row r="15" spans="1:6" ht="39.75" customHeight="1">
      <c r="A15" s="66" t="s">
        <v>11</v>
      </c>
      <c r="B15" s="216">
        <f>SUM(B12:B14)</f>
        <v>0</v>
      </c>
      <c r="C15" s="216">
        <f>SUM(C12:C14)</f>
        <v>0</v>
      </c>
      <c r="D15" s="216">
        <f>SUM(D12:D14)</f>
        <v>0</v>
      </c>
      <c r="E15" s="216">
        <f>SUM(E12:E14)</f>
        <v>0</v>
      </c>
      <c r="F15" s="216">
        <f>SUM(B15:E15)</f>
        <v>0</v>
      </c>
    </row>
  </sheetData>
  <sheetProtection password="E8E4" sheet="1" objects="1" scenarios="1"/>
  <mergeCells count="3">
    <mergeCell ref="B9:F9"/>
    <mergeCell ref="B10:F10"/>
    <mergeCell ref="A10:A11"/>
  </mergeCells>
  <printOptions horizontalCentered="1" verticalCentered="1"/>
  <pageMargins left="0.984251968503937" right="0.984251968503937" top="0.984251968503937" bottom="0.984251968503937" header="0.5905511811023623" footer="0.5905511811023623"/>
  <pageSetup horizontalDpi="600" verticalDpi="600" orientation="landscape" pageOrder="overThenDown" paperSize="9" r:id="rId1"/>
  <headerFooter alignWithMargins="0">
    <oddHeader>&amp;CTavole SDF</oddHeader>
    <oddFooter>&amp;R&amp;8Tabella &amp;A</oddFooter>
  </headerFooter>
</worksheet>
</file>

<file path=xl/worksheets/sheet11.xml><?xml version="1.0" encoding="utf-8"?>
<worksheet xmlns="http://schemas.openxmlformats.org/spreadsheetml/2006/main" xmlns:r="http://schemas.openxmlformats.org/officeDocument/2006/relationships">
  <dimension ref="A2:BJ57"/>
  <sheetViews>
    <sheetView workbookViewId="0" topLeftCell="A1">
      <pane xSplit="2" ySplit="6" topLeftCell="C16" activePane="bottomRight" state="frozen"/>
      <selection pane="topLeft" activeCell="A1" sqref="A1"/>
      <selection pane="topRight" activeCell="C1" sqref="C1"/>
      <selection pane="bottomLeft" activeCell="A9" sqref="A9"/>
      <selection pane="bottomRight" activeCell="H17" sqref="H17"/>
    </sheetView>
  </sheetViews>
  <sheetFormatPr defaultColWidth="9.140625" defaultRowHeight="12.75"/>
  <cols>
    <col min="1" max="1" width="3.7109375" style="6" customWidth="1"/>
    <col min="2" max="2" width="25.7109375" style="6" customWidth="1"/>
    <col min="3" max="27" width="6.7109375" style="6" customWidth="1"/>
    <col min="28" max="28" width="7.7109375" style="6" customWidth="1"/>
    <col min="29" max="29" width="9.140625" style="6" customWidth="1"/>
    <col min="30" max="30" width="13.8515625" style="6" customWidth="1"/>
    <col min="31" max="16384" width="9.140625" style="6" customWidth="1"/>
  </cols>
  <sheetData>
    <row r="2" spans="1:4" ht="12.75">
      <c r="A2" s="5" t="s">
        <v>90</v>
      </c>
      <c r="C2" s="426"/>
      <c r="D2" s="426"/>
    </row>
    <row r="3" spans="1:2" ht="12.75">
      <c r="A3" s="5" t="s">
        <v>249</v>
      </c>
      <c r="B3" s="51"/>
    </row>
    <row r="4" spans="1:11" ht="12.75">
      <c r="A4" s="6" t="s">
        <v>250</v>
      </c>
      <c r="G4" s="6" t="s">
        <v>145</v>
      </c>
      <c r="K4" s="47"/>
    </row>
    <row r="5" spans="1:28" ht="12.75">
      <c r="A5" s="1"/>
      <c r="B5" s="48"/>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ht="25.5" customHeight="1">
      <c r="A6" s="21"/>
      <c r="B6" s="20" t="s">
        <v>91</v>
      </c>
      <c r="C6" s="17" t="s">
        <v>26</v>
      </c>
      <c r="D6" s="17" t="s">
        <v>27</v>
      </c>
      <c r="E6" s="17" t="s">
        <v>28</v>
      </c>
      <c r="F6" s="17" t="s">
        <v>30</v>
      </c>
      <c r="G6" s="17" t="s">
        <v>31</v>
      </c>
      <c r="H6" s="17" t="s">
        <v>32</v>
      </c>
      <c r="I6" s="17" t="s">
        <v>33</v>
      </c>
      <c r="J6" s="17" t="s">
        <v>34</v>
      </c>
      <c r="K6" s="17" t="s">
        <v>35</v>
      </c>
      <c r="L6" s="17" t="s">
        <v>36</v>
      </c>
      <c r="M6" s="17" t="s">
        <v>37</v>
      </c>
      <c r="N6" s="17" t="s">
        <v>38</v>
      </c>
      <c r="O6" s="17" t="s">
        <v>39</v>
      </c>
      <c r="P6" s="17" t="s">
        <v>40</v>
      </c>
      <c r="Q6" s="17" t="s">
        <v>41</v>
      </c>
      <c r="R6" s="17" t="s">
        <v>42</v>
      </c>
      <c r="S6" s="17" t="s">
        <v>43</v>
      </c>
      <c r="T6" s="17" t="s">
        <v>44</v>
      </c>
      <c r="U6" s="17" t="s">
        <v>45</v>
      </c>
      <c r="V6" s="17" t="s">
        <v>46</v>
      </c>
      <c r="W6" s="17" t="s">
        <v>47</v>
      </c>
      <c r="X6" s="17" t="s">
        <v>48</v>
      </c>
      <c r="Y6" s="17" t="s">
        <v>49</v>
      </c>
      <c r="Z6" s="17" t="s">
        <v>50</v>
      </c>
      <c r="AA6" s="17" t="s">
        <v>51</v>
      </c>
      <c r="AB6" s="18" t="s">
        <v>11</v>
      </c>
    </row>
    <row r="7" spans="1:28" s="1" customFormat="1" ht="24.75" customHeight="1">
      <c r="A7" s="99" t="s">
        <v>194</v>
      </c>
      <c r="B7" s="52" t="s">
        <v>92</v>
      </c>
      <c r="C7" s="19"/>
      <c r="D7" s="19"/>
      <c r="E7" s="19"/>
      <c r="F7" s="19"/>
      <c r="G7" s="19"/>
      <c r="H7" s="19"/>
      <c r="I7" s="19"/>
      <c r="J7" s="19"/>
      <c r="K7" s="19"/>
      <c r="L7" s="19"/>
      <c r="M7" s="19"/>
      <c r="N7" s="19"/>
      <c r="O7" s="19"/>
      <c r="P7" s="19"/>
      <c r="Q7" s="19"/>
      <c r="R7" s="19"/>
      <c r="S7" s="19"/>
      <c r="T7" s="19"/>
      <c r="U7" s="19"/>
      <c r="V7" s="19"/>
      <c r="W7" s="19"/>
      <c r="X7" s="19"/>
      <c r="Y7" s="19"/>
      <c r="Z7" s="19"/>
      <c r="AA7" s="19"/>
      <c r="AB7" s="142"/>
    </row>
    <row r="8" spans="1:28" s="1" customFormat="1" ht="24.75" customHeight="1">
      <c r="A8" s="100"/>
      <c r="B8" s="54" t="s">
        <v>98</v>
      </c>
      <c r="C8" s="196">
        <f>('6A BIS'!D8-'6A BIS'!D9)*(1+'6A BIS'!$C$12)</f>
        <v>0</v>
      </c>
      <c r="D8" s="196">
        <f>('6A BIS'!E8-'6A BIS'!E9)*(1+'6A BIS'!$C$12)</f>
        <v>0</v>
      </c>
      <c r="E8" s="196">
        <f>('6A BIS'!F8-'6A BIS'!F9)*(1+'6A BIS'!$C$12)</f>
        <v>0</v>
      </c>
      <c r="F8" s="196">
        <f>('6A BIS'!G8-'6A BIS'!G9)*(1+'6A BIS'!$C$12)</f>
        <v>0</v>
      </c>
      <c r="G8" s="196">
        <f>('6A BIS'!H8-'6A BIS'!H9)*(1+'6A BIS'!$C$12)</f>
        <v>0</v>
      </c>
      <c r="H8" s="196">
        <f>('6A BIS'!I8-'6A BIS'!I9)*(1+'6A BIS'!$C$12)</f>
        <v>0</v>
      </c>
      <c r="I8" s="196">
        <f>('6A BIS'!J8-'6A BIS'!J9)*(1+'6A BIS'!$C$12)</f>
        <v>0</v>
      </c>
      <c r="J8" s="196">
        <f>('6A BIS'!K8-'6A BIS'!K9)*(1+'6A BIS'!$C$12)</f>
        <v>0</v>
      </c>
      <c r="K8" s="196">
        <f>('6A BIS'!L8-'6A BIS'!L9)*(1+'6A BIS'!$C$12)</f>
        <v>0</v>
      </c>
      <c r="L8" s="196">
        <f>('6A BIS'!M8-'6A BIS'!M9)*(1+'6A BIS'!$C$12)</f>
        <v>0</v>
      </c>
      <c r="M8" s="196">
        <f>('6A BIS'!N8-'6A BIS'!N9)*(1+'6A BIS'!$C$12)</f>
        <v>0</v>
      </c>
      <c r="N8" s="196">
        <f>('6A BIS'!O8-'6A BIS'!O9)*(1+'6A BIS'!$C$12)</f>
        <v>0</v>
      </c>
      <c r="O8" s="196">
        <f>('6A BIS'!P8-'6A BIS'!P9)*(1+'6A BIS'!$C$12)</f>
        <v>0</v>
      </c>
      <c r="P8" s="196">
        <f>('6A BIS'!Q8-'6A BIS'!Q9)*(1+'6A BIS'!$C$12)</f>
        <v>0</v>
      </c>
      <c r="Q8" s="196">
        <f>('6A BIS'!R8-'6A BIS'!R9)*(1+'6A BIS'!$C$12)</f>
        <v>0</v>
      </c>
      <c r="R8" s="196">
        <f>('6A BIS'!S8-'6A BIS'!S9)*(1+'6A BIS'!$C$12)</f>
        <v>0</v>
      </c>
      <c r="S8" s="196">
        <f>('6A BIS'!T8-'6A BIS'!T9)*(1+'6A BIS'!$C$12)</f>
        <v>0</v>
      </c>
      <c r="T8" s="196">
        <f>('6A BIS'!U8-'6A BIS'!U9)*(1+'6A BIS'!$C$12)</f>
        <v>0</v>
      </c>
      <c r="U8" s="196">
        <f>('6A BIS'!V8-'6A BIS'!V9)*(1+'6A BIS'!$C$12)</f>
        <v>0</v>
      </c>
      <c r="V8" s="196">
        <f>('6A BIS'!W8-'6A BIS'!W9)*(1+'6A BIS'!$C$12)</f>
        <v>0</v>
      </c>
      <c r="W8" s="196">
        <f>('6A BIS'!X8-'6A BIS'!X9)*(1+'6A BIS'!$C$12)</f>
        <v>0</v>
      </c>
      <c r="X8" s="196">
        <f>('6A BIS'!Y8-'6A BIS'!Y9)*(1+'6A BIS'!$C$12)</f>
        <v>0</v>
      </c>
      <c r="Y8" s="196">
        <f>('6A BIS'!Z8-'6A BIS'!Z9)*(1+'6A BIS'!$C$12)</f>
        <v>0</v>
      </c>
      <c r="Z8" s="196">
        <f>('6A BIS'!AA8-'6A BIS'!AA9)*(1+'6A BIS'!$C$12)</f>
        <v>0</v>
      </c>
      <c r="AA8" s="196">
        <f>('6A BIS'!AB8-'6A BIS'!AB9)*(1+'6A BIS'!$C$12)</f>
        <v>0</v>
      </c>
      <c r="AB8" s="201">
        <f aca="true" t="shared" si="0" ref="AB8:AB15">SUM(C8:AA8)</f>
        <v>0</v>
      </c>
    </row>
    <row r="9" spans="1:28" s="1" customFormat="1" ht="24.75" customHeight="1">
      <c r="A9" s="100"/>
      <c r="B9" s="54" t="s">
        <v>97</v>
      </c>
      <c r="C9" s="196">
        <f>('6A BIS'!D10-'6A BIS'!D11)*(1+'6A BIS'!$C$12)</f>
        <v>0</v>
      </c>
      <c r="D9" s="196">
        <f>('6A BIS'!E10-'6A BIS'!E11)*(1+'6A BIS'!$C$12)</f>
        <v>0</v>
      </c>
      <c r="E9" s="196">
        <f>('6A BIS'!F10-'6A BIS'!F11)*(1+'6A BIS'!$C$12)</f>
        <v>0</v>
      </c>
      <c r="F9" s="196">
        <f>('6A BIS'!G10-'6A BIS'!G11)*(1+'6A BIS'!$C$12)</f>
        <v>0</v>
      </c>
      <c r="G9" s="196">
        <f>('6A BIS'!H10-'6A BIS'!H11)*(1+'6A BIS'!$C$12)</f>
        <v>0</v>
      </c>
      <c r="H9" s="196">
        <f>('6A BIS'!I10-'6A BIS'!I11)*(1+'6A BIS'!$C$12)</f>
        <v>0</v>
      </c>
      <c r="I9" s="196">
        <f>('6A BIS'!J10-'6A BIS'!J11)*(1+'6A BIS'!$C$12)</f>
        <v>0</v>
      </c>
      <c r="J9" s="196">
        <f>('6A BIS'!K10-'6A BIS'!K11)*(1+'6A BIS'!$C$12)</f>
        <v>0</v>
      </c>
      <c r="K9" s="196">
        <f>('6A BIS'!L10-'6A BIS'!L11)*(1+'6A BIS'!$C$12)</f>
        <v>0</v>
      </c>
      <c r="L9" s="196">
        <f>('6A BIS'!M10-'6A BIS'!M11)*(1+'6A BIS'!$C$12)</f>
        <v>0</v>
      </c>
      <c r="M9" s="196">
        <f>('6A BIS'!N10-'6A BIS'!N11)*(1+'6A BIS'!$C$12)</f>
        <v>0</v>
      </c>
      <c r="N9" s="196">
        <f>('6A BIS'!O10-'6A BIS'!O11)*(1+'6A BIS'!$C$12)</f>
        <v>0</v>
      </c>
      <c r="O9" s="196">
        <f>('6A BIS'!P10-'6A BIS'!P11)*(1+'6A BIS'!$C$12)</f>
        <v>0</v>
      </c>
      <c r="P9" s="196">
        <f>('6A BIS'!Q10-'6A BIS'!Q11)*(1+'6A BIS'!$C$12)</f>
        <v>0</v>
      </c>
      <c r="Q9" s="196">
        <f>('6A BIS'!R10-'6A BIS'!R11)*(1+'6A BIS'!$C$12)</f>
        <v>0</v>
      </c>
      <c r="R9" s="196">
        <f>('6A BIS'!S10-'6A BIS'!S11)*(1+'6A BIS'!$C$12)</f>
        <v>0</v>
      </c>
      <c r="S9" s="196">
        <f>('6A BIS'!T10-'6A BIS'!T11)*(1+'6A BIS'!$C$12)</f>
        <v>0</v>
      </c>
      <c r="T9" s="196">
        <f>('6A BIS'!U10-'6A BIS'!U11)*(1+'6A BIS'!$C$12)</f>
        <v>0</v>
      </c>
      <c r="U9" s="196">
        <f>('6A BIS'!V10-'6A BIS'!V11)*(1+'6A BIS'!$C$12)</f>
        <v>0</v>
      </c>
      <c r="V9" s="196">
        <f>('6A BIS'!W10-'6A BIS'!W11)*(1+'6A BIS'!$C$12)</f>
        <v>0</v>
      </c>
      <c r="W9" s="196">
        <f>('6A BIS'!X10-'6A BIS'!X11)*(1+'6A BIS'!$C$12)</f>
        <v>0</v>
      </c>
      <c r="X9" s="196">
        <f>('6A BIS'!Y10-'6A BIS'!Y11)*(1+'6A BIS'!$C$12)</f>
        <v>0</v>
      </c>
      <c r="Y9" s="196">
        <f>('6A BIS'!Z10-'6A BIS'!Z11)*(1+'6A BIS'!$C$12)</f>
        <v>0</v>
      </c>
      <c r="Z9" s="196">
        <f>('6A BIS'!AA10-'6A BIS'!AA11)*(1+'6A BIS'!$C$12)</f>
        <v>0</v>
      </c>
      <c r="AA9" s="196">
        <f>('6A BIS'!AB10-'6A BIS'!AB11)*(1+'6A BIS'!$C$12)</f>
        <v>0</v>
      </c>
      <c r="AB9" s="201">
        <f t="shared" si="0"/>
        <v>0</v>
      </c>
    </row>
    <row r="10" spans="1:28" s="1" customFormat="1" ht="96" customHeight="1">
      <c r="A10" s="101"/>
      <c r="B10" s="56" t="s">
        <v>136</v>
      </c>
      <c r="C10" s="196">
        <f>'6A BIS'!D13*(1+'6A BIS'!$C$14)</f>
        <v>0</v>
      </c>
      <c r="D10" s="196">
        <f>'6A BIS'!E13*(1+'6A BIS'!$C$14)</f>
        <v>0</v>
      </c>
      <c r="E10" s="196">
        <f>'6A BIS'!F13*(1+'6A BIS'!$C$14)</f>
        <v>0</v>
      </c>
      <c r="F10" s="196">
        <f>'6A BIS'!G13*(1+'6A BIS'!$C$14)</f>
        <v>0</v>
      </c>
      <c r="G10" s="196">
        <f>'6A BIS'!H13*(1+'6A BIS'!$C$14)</f>
        <v>0</v>
      </c>
      <c r="H10" s="196">
        <f>'6A BIS'!I13*(1+'6A BIS'!$C$14)</f>
        <v>0</v>
      </c>
      <c r="I10" s="196">
        <f>'6A BIS'!J13*(1+'6A BIS'!$C$14)</f>
        <v>0</v>
      </c>
      <c r="J10" s="196">
        <f>'6A BIS'!K13*(1+'6A BIS'!$C$14)</f>
        <v>0</v>
      </c>
      <c r="K10" s="196">
        <f>'6A BIS'!L13*(1+'6A BIS'!$C$14)</f>
        <v>0</v>
      </c>
      <c r="L10" s="196">
        <f>'6A BIS'!M13*(1+'6A BIS'!$C$14)</f>
        <v>0</v>
      </c>
      <c r="M10" s="196">
        <f>'6A BIS'!N13*(1+'6A BIS'!$C$14)</f>
        <v>0</v>
      </c>
      <c r="N10" s="196">
        <f>'6A BIS'!O13*(1+'6A BIS'!$C$14)</f>
        <v>0</v>
      </c>
      <c r="O10" s="196">
        <f>'6A BIS'!P13*(1+'6A BIS'!$C$14)</f>
        <v>0</v>
      </c>
      <c r="P10" s="196">
        <f>'6A BIS'!Q13*(1+'6A BIS'!$C$14)</f>
        <v>0</v>
      </c>
      <c r="Q10" s="196">
        <f>'6A BIS'!R13*(1+'6A BIS'!$C$14)</f>
        <v>0</v>
      </c>
      <c r="R10" s="196">
        <f>'6A BIS'!S13*(1+'6A BIS'!$C$14)</f>
        <v>0</v>
      </c>
      <c r="S10" s="196">
        <f>'6A BIS'!T13*(1+'6A BIS'!$C$14)</f>
        <v>0</v>
      </c>
      <c r="T10" s="196">
        <f>'6A BIS'!U13*(1+'6A BIS'!$C$14)</f>
        <v>0</v>
      </c>
      <c r="U10" s="196">
        <f>'6A BIS'!V13*(1+'6A BIS'!$C$14)</f>
        <v>0</v>
      </c>
      <c r="V10" s="196">
        <f>'6A BIS'!W13*(1+'6A BIS'!$C$14)</f>
        <v>0</v>
      </c>
      <c r="W10" s="196">
        <f>'6A BIS'!X13*(1+'6A BIS'!$C$14)</f>
        <v>0</v>
      </c>
      <c r="X10" s="196">
        <f>'6A BIS'!Y13*(1+'6A BIS'!$C$14)</f>
        <v>0</v>
      </c>
      <c r="Y10" s="196">
        <f>'6A BIS'!Z13*(1+'6A BIS'!$C$14)</f>
        <v>0</v>
      </c>
      <c r="Z10" s="196">
        <f>'6A BIS'!AA13*(1+'6A BIS'!$C$14)</f>
        <v>0</v>
      </c>
      <c r="AA10" s="196">
        <f>'6A BIS'!AB13*(1+'6A BIS'!$C$14)</f>
        <v>0</v>
      </c>
      <c r="AB10" s="201">
        <f t="shared" si="0"/>
        <v>0</v>
      </c>
    </row>
    <row r="11" spans="1:28" s="1" customFormat="1" ht="39.75" customHeight="1">
      <c r="A11" s="101"/>
      <c r="B11" s="56" t="s">
        <v>96</v>
      </c>
      <c r="C11" s="196">
        <f>'6A BIS'!D15+('6A BIS'!D16)</f>
        <v>0</v>
      </c>
      <c r="D11" s="196">
        <f>'6A BIS'!E15+('6A BIS'!E16)</f>
        <v>0</v>
      </c>
      <c r="E11" s="196">
        <f>'6A BIS'!F15+('6A BIS'!F16)</f>
        <v>0</v>
      </c>
      <c r="F11" s="196">
        <f>'6A BIS'!G15+('6A BIS'!G16)</f>
        <v>0</v>
      </c>
      <c r="G11" s="196">
        <f>'6A BIS'!H15+('6A BIS'!H16)</f>
        <v>0</v>
      </c>
      <c r="H11" s="196">
        <f>'6A BIS'!I15+('6A BIS'!I16)</f>
        <v>0</v>
      </c>
      <c r="I11" s="196">
        <f>'6A BIS'!J15+('6A BIS'!J16)</f>
        <v>0</v>
      </c>
      <c r="J11" s="196">
        <f>'6A BIS'!K15+('6A BIS'!K16)</f>
        <v>0</v>
      </c>
      <c r="K11" s="196">
        <f>'6A BIS'!L15+('6A BIS'!L16)</f>
        <v>0</v>
      </c>
      <c r="L11" s="196">
        <f>'6A BIS'!M15+('6A BIS'!M16)</f>
        <v>0</v>
      </c>
      <c r="M11" s="196">
        <f>'6A BIS'!N15+('6A BIS'!N16)</f>
        <v>0</v>
      </c>
      <c r="N11" s="196">
        <f>'6A BIS'!O15+('6A BIS'!O16)</f>
        <v>0</v>
      </c>
      <c r="O11" s="196">
        <f>'6A BIS'!P15+('6A BIS'!P16)</f>
        <v>0</v>
      </c>
      <c r="P11" s="196">
        <f>'6A BIS'!Q15+('6A BIS'!Q16)</f>
        <v>0</v>
      </c>
      <c r="Q11" s="196">
        <f>'6A BIS'!R15+('6A BIS'!R16)</f>
        <v>0</v>
      </c>
      <c r="R11" s="196">
        <f>'6A BIS'!S15+('6A BIS'!S16)</f>
        <v>0</v>
      </c>
      <c r="S11" s="196">
        <f>'6A BIS'!T15+('6A BIS'!T16)</f>
        <v>0</v>
      </c>
      <c r="T11" s="196">
        <f>'6A BIS'!U15+('6A BIS'!U16)</f>
        <v>0</v>
      </c>
      <c r="U11" s="196">
        <f>'6A BIS'!V15+('6A BIS'!V16)</f>
        <v>0</v>
      </c>
      <c r="V11" s="196">
        <f>'6A BIS'!W15+('6A BIS'!W16)</f>
        <v>0</v>
      </c>
      <c r="W11" s="196">
        <f>'6A BIS'!X15+('6A BIS'!X16)</f>
        <v>0</v>
      </c>
      <c r="X11" s="196">
        <f>'6A BIS'!Y15+('6A BIS'!Y16)</f>
        <v>0</v>
      </c>
      <c r="Y11" s="196">
        <f>'6A BIS'!Z15+('6A BIS'!Z16)</f>
        <v>0</v>
      </c>
      <c r="Z11" s="196">
        <f>'6A BIS'!AA15+('6A BIS'!AA16)</f>
        <v>0</v>
      </c>
      <c r="AA11" s="196">
        <f>'6A BIS'!AB15+('6A BIS'!AB16)</f>
        <v>0</v>
      </c>
      <c r="AB11" s="201">
        <f t="shared" si="0"/>
        <v>0</v>
      </c>
    </row>
    <row r="12" spans="1:28" s="1" customFormat="1" ht="24.75" customHeight="1">
      <c r="A12" s="100"/>
      <c r="B12" s="54" t="s">
        <v>94</v>
      </c>
      <c r="C12" s="196">
        <f>'6A BIS'!D17</f>
        <v>0</v>
      </c>
      <c r="D12" s="196">
        <f>'6A BIS'!E17</f>
        <v>0</v>
      </c>
      <c r="E12" s="196">
        <f>'6A BIS'!F17</f>
        <v>0</v>
      </c>
      <c r="F12" s="196">
        <f>'6A BIS'!G17</f>
        <v>0</v>
      </c>
      <c r="G12" s="196">
        <f>'6A BIS'!H17</f>
        <v>0</v>
      </c>
      <c r="H12" s="196">
        <f>'6A BIS'!I17</f>
        <v>0</v>
      </c>
      <c r="I12" s="196">
        <f>'6A BIS'!J17</f>
        <v>0</v>
      </c>
      <c r="J12" s="196">
        <f>'6A BIS'!K17</f>
        <v>0</v>
      </c>
      <c r="K12" s="196">
        <f>'6A BIS'!L17</f>
        <v>0</v>
      </c>
      <c r="L12" s="196">
        <f>'6A BIS'!M17</f>
        <v>0</v>
      </c>
      <c r="M12" s="196">
        <f>'6A BIS'!N17</f>
        <v>0</v>
      </c>
      <c r="N12" s="196">
        <f>'6A BIS'!O17</f>
        <v>0</v>
      </c>
      <c r="O12" s="196">
        <f>'6A BIS'!P17</f>
        <v>0</v>
      </c>
      <c r="P12" s="196">
        <f>'6A BIS'!Q17</f>
        <v>0</v>
      </c>
      <c r="Q12" s="196">
        <f>'6A BIS'!R17</f>
        <v>0</v>
      </c>
      <c r="R12" s="196">
        <f>'6A BIS'!S17</f>
        <v>0</v>
      </c>
      <c r="S12" s="196">
        <f>'6A BIS'!T17</f>
        <v>0</v>
      </c>
      <c r="T12" s="196">
        <f>'6A BIS'!U17</f>
        <v>0</v>
      </c>
      <c r="U12" s="196">
        <f>'6A BIS'!V17</f>
        <v>0</v>
      </c>
      <c r="V12" s="196">
        <f>'6A BIS'!W17</f>
        <v>0</v>
      </c>
      <c r="W12" s="196">
        <f>'6A BIS'!X17</f>
        <v>0</v>
      </c>
      <c r="X12" s="196">
        <f>'6A BIS'!Y17</f>
        <v>0</v>
      </c>
      <c r="Y12" s="196">
        <f>'6A BIS'!Z17</f>
        <v>0</v>
      </c>
      <c r="Z12" s="196">
        <f>'6A BIS'!AA17</f>
        <v>0</v>
      </c>
      <c r="AA12" s="196">
        <f>'6A BIS'!AB17</f>
        <v>0</v>
      </c>
      <c r="AB12" s="201">
        <f>SUM(C12:AA12)</f>
        <v>0</v>
      </c>
    </row>
    <row r="13" spans="1:28" s="1" customFormat="1" ht="24.75" customHeight="1">
      <c r="A13" s="100"/>
      <c r="B13" s="54" t="s">
        <v>95</v>
      </c>
      <c r="C13" s="196">
        <f>'6A BIS'!D18+'6A BIS'!D19</f>
        <v>0</v>
      </c>
      <c r="D13" s="196">
        <f>'6A BIS'!E18+'6A BIS'!E19</f>
        <v>0</v>
      </c>
      <c r="E13" s="196">
        <f>'6A BIS'!F18+'6A BIS'!F19</f>
        <v>0</v>
      </c>
      <c r="F13" s="196">
        <f>'6A BIS'!G18+'6A BIS'!G19</f>
        <v>0</v>
      </c>
      <c r="G13" s="196">
        <f>'6A BIS'!H18+'6A BIS'!H19</f>
        <v>0</v>
      </c>
      <c r="H13" s="196">
        <f>'6A BIS'!I18+'6A BIS'!I19</f>
        <v>0</v>
      </c>
      <c r="I13" s="196">
        <f>'6A BIS'!J18+'6A BIS'!J19</f>
        <v>0</v>
      </c>
      <c r="J13" s="196">
        <f>'6A BIS'!K18+'6A BIS'!K19</f>
        <v>0</v>
      </c>
      <c r="K13" s="196">
        <f>'6A BIS'!L18+'6A BIS'!L19</f>
        <v>0</v>
      </c>
      <c r="L13" s="196">
        <f>'6A BIS'!M18+'6A BIS'!M19</f>
        <v>0</v>
      </c>
      <c r="M13" s="196">
        <f>'6A BIS'!N18+'6A BIS'!N19</f>
        <v>0</v>
      </c>
      <c r="N13" s="196">
        <f>'6A BIS'!O18+'6A BIS'!O19</f>
        <v>0</v>
      </c>
      <c r="O13" s="196">
        <f>'6A BIS'!P18+'6A BIS'!P19</f>
        <v>0</v>
      </c>
      <c r="P13" s="196">
        <f>'6A BIS'!Q18+'6A BIS'!Q19</f>
        <v>0</v>
      </c>
      <c r="Q13" s="196">
        <f>'6A BIS'!R18+'6A BIS'!R19</f>
        <v>0</v>
      </c>
      <c r="R13" s="196">
        <f>'6A BIS'!S18+'6A BIS'!S19</f>
        <v>0</v>
      </c>
      <c r="S13" s="196">
        <f>'6A BIS'!T18+'6A BIS'!T19</f>
        <v>0</v>
      </c>
      <c r="T13" s="196">
        <f>'6A BIS'!U18+'6A BIS'!U19</f>
        <v>0</v>
      </c>
      <c r="U13" s="196">
        <f>'6A BIS'!V18+'6A BIS'!V19</f>
        <v>0</v>
      </c>
      <c r="V13" s="196">
        <f>'6A BIS'!W18+'6A BIS'!W19</f>
        <v>0</v>
      </c>
      <c r="W13" s="196">
        <f>'6A BIS'!X18+'6A BIS'!X19</f>
        <v>0</v>
      </c>
      <c r="X13" s="196">
        <f>'6A BIS'!Y18+'6A BIS'!Y19</f>
        <v>0</v>
      </c>
      <c r="Y13" s="196">
        <f>'6A BIS'!Z18+'6A BIS'!Z19</f>
        <v>0</v>
      </c>
      <c r="Z13" s="196">
        <f>'6A BIS'!AA18+'6A BIS'!AA19</f>
        <v>0</v>
      </c>
      <c r="AA13" s="196">
        <f>'6A BIS'!AB18+'6A BIS'!AB19</f>
        <v>0</v>
      </c>
      <c r="AB13" s="201">
        <f t="shared" si="0"/>
        <v>0</v>
      </c>
    </row>
    <row r="14" spans="1:28" s="1" customFormat="1" ht="24.75" customHeight="1">
      <c r="A14" s="101"/>
      <c r="B14" s="56" t="s">
        <v>135</v>
      </c>
      <c r="C14" s="196">
        <f>'6A BIS'!D20+'6A BIS'!D21</f>
        <v>0</v>
      </c>
      <c r="D14" s="196">
        <f>'6A BIS'!E20+'6A BIS'!E21</f>
        <v>0</v>
      </c>
      <c r="E14" s="196">
        <f>'6A BIS'!F20+'6A BIS'!F21</f>
        <v>0</v>
      </c>
      <c r="F14" s="196">
        <f>'6A BIS'!G20+'6A BIS'!G21</f>
        <v>0</v>
      </c>
      <c r="G14" s="196">
        <f>'6A BIS'!H20+'6A BIS'!H21</f>
        <v>0</v>
      </c>
      <c r="H14" s="196">
        <f>'6A BIS'!I20+'6A BIS'!I21</f>
        <v>0</v>
      </c>
      <c r="I14" s="196">
        <f>'6A BIS'!J20+'6A BIS'!J21</f>
        <v>0</v>
      </c>
      <c r="J14" s="196">
        <f>'6A BIS'!K20+'6A BIS'!K21</f>
        <v>0</v>
      </c>
      <c r="K14" s="196">
        <f>'6A BIS'!L20+'6A BIS'!L21</f>
        <v>0</v>
      </c>
      <c r="L14" s="196">
        <f>'6A BIS'!M20+'6A BIS'!M21</f>
        <v>0</v>
      </c>
      <c r="M14" s="196">
        <f>'6A BIS'!N20+'6A BIS'!N21</f>
        <v>0</v>
      </c>
      <c r="N14" s="196">
        <f>'6A BIS'!O20+'6A BIS'!O21</f>
        <v>0</v>
      </c>
      <c r="O14" s="196">
        <f>'6A BIS'!P20+'6A BIS'!P21</f>
        <v>0</v>
      </c>
      <c r="P14" s="196">
        <f>'6A BIS'!Q20+'6A BIS'!Q21</f>
        <v>0</v>
      </c>
      <c r="Q14" s="196">
        <f>'6A BIS'!R20+'6A BIS'!R21</f>
        <v>0</v>
      </c>
      <c r="R14" s="196">
        <f>'6A BIS'!S20+'6A BIS'!S21</f>
        <v>0</v>
      </c>
      <c r="S14" s="196">
        <f>'6A BIS'!T20+'6A BIS'!T21</f>
        <v>0</v>
      </c>
      <c r="T14" s="196">
        <f>'6A BIS'!U20+'6A BIS'!U21</f>
        <v>0</v>
      </c>
      <c r="U14" s="196">
        <f>'6A BIS'!V20+'6A BIS'!V21</f>
        <v>0</v>
      </c>
      <c r="V14" s="196">
        <f>'6A BIS'!W20+'6A BIS'!W21</f>
        <v>0</v>
      </c>
      <c r="W14" s="196">
        <f>'6A BIS'!X20+'6A BIS'!X21</f>
        <v>0</v>
      </c>
      <c r="X14" s="196">
        <f>'6A BIS'!Y20+'6A BIS'!Y21</f>
        <v>0</v>
      </c>
      <c r="Y14" s="196">
        <f>'6A BIS'!Z20+'6A BIS'!Z21</f>
        <v>0</v>
      </c>
      <c r="Z14" s="196">
        <f>'6A BIS'!AA20+'6A BIS'!AA21</f>
        <v>0</v>
      </c>
      <c r="AA14" s="196">
        <f>'6A BIS'!AB20+'6A BIS'!AB21</f>
        <v>0</v>
      </c>
      <c r="AB14" s="201">
        <f t="shared" si="0"/>
        <v>0</v>
      </c>
    </row>
    <row r="15" spans="1:28" s="1" customFormat="1" ht="24.75" customHeight="1" thickBot="1">
      <c r="A15" s="100"/>
      <c r="B15" s="54" t="s">
        <v>99</v>
      </c>
      <c r="C15" s="202">
        <f>('6A BIS'!D9+'6A BIS'!D11)*(1+'6A BIS'!$C$12)</f>
        <v>0</v>
      </c>
      <c r="D15" s="202">
        <f>('6A BIS'!E9+'6A BIS'!E11)*(1+'6A BIS'!$C$12)</f>
        <v>0</v>
      </c>
      <c r="E15" s="202">
        <f>('6A BIS'!F9+'6A BIS'!F11)*(1+'6A BIS'!$C$12)</f>
        <v>0</v>
      </c>
      <c r="F15" s="202">
        <f>('6A BIS'!G9+'6A BIS'!G11)*(1+'6A BIS'!$C$12)</f>
        <v>0</v>
      </c>
      <c r="G15" s="202">
        <f>('6A BIS'!H9+'6A BIS'!H11)*(1+'6A BIS'!$C$12)</f>
        <v>0</v>
      </c>
      <c r="H15" s="202">
        <f>('6A BIS'!I9+'6A BIS'!I11)*(1+'6A BIS'!$C$12)</f>
        <v>0</v>
      </c>
      <c r="I15" s="202">
        <f>('6A BIS'!J9+'6A BIS'!J11)*(1+'6A BIS'!$C$12)</f>
        <v>0</v>
      </c>
      <c r="J15" s="202">
        <f>('6A BIS'!K9+'6A BIS'!K11)*(1+'6A BIS'!$C$12)</f>
        <v>0</v>
      </c>
      <c r="K15" s="202">
        <f>('6A BIS'!L9+'6A BIS'!L11)*(1+'6A BIS'!$C$12)</f>
        <v>0</v>
      </c>
      <c r="L15" s="202">
        <f>('6A BIS'!M9+'6A BIS'!M11)*(1+'6A BIS'!$C$12)</f>
        <v>0</v>
      </c>
      <c r="M15" s="202">
        <f>('6A BIS'!N9+'6A BIS'!N11)*(1+'6A BIS'!$C$12)</f>
        <v>0</v>
      </c>
      <c r="N15" s="202">
        <f>('6A BIS'!O9+'6A BIS'!O11)*(1+'6A BIS'!$C$12)</f>
        <v>0</v>
      </c>
      <c r="O15" s="202">
        <f>('6A BIS'!P9+'6A BIS'!P11)*(1+'6A BIS'!$C$12)</f>
        <v>0</v>
      </c>
      <c r="P15" s="202">
        <f>('6A BIS'!Q9+'6A BIS'!Q11)*(1+'6A BIS'!$C$12)</f>
        <v>0</v>
      </c>
      <c r="Q15" s="202">
        <f>('6A BIS'!R9+'6A BIS'!R11)*(1+'6A BIS'!$C$12)</f>
        <v>0</v>
      </c>
      <c r="R15" s="202">
        <f>('6A BIS'!S9+'6A BIS'!S11)*(1+'6A BIS'!$C$12)</f>
        <v>0</v>
      </c>
      <c r="S15" s="202">
        <f>('6A BIS'!T9+'6A BIS'!T11)*(1+'6A BIS'!$C$12)</f>
        <v>0</v>
      </c>
      <c r="T15" s="202">
        <f>('6A BIS'!U9+'6A BIS'!U11)*(1+'6A BIS'!$C$12)</f>
        <v>0</v>
      </c>
      <c r="U15" s="202">
        <f>('6A BIS'!V9+'6A BIS'!V11)*(1+'6A BIS'!$C$12)</f>
        <v>0</v>
      </c>
      <c r="V15" s="202">
        <f>('6A BIS'!W9+'6A BIS'!W11)*(1+'6A BIS'!$C$12)</f>
        <v>0</v>
      </c>
      <c r="W15" s="202">
        <f>('6A BIS'!X9+'6A BIS'!X11)*(1+'6A BIS'!$C$12)</f>
        <v>0</v>
      </c>
      <c r="X15" s="202">
        <f>('6A BIS'!Y9+'6A BIS'!Y11)*(1+'6A BIS'!$C$12)</f>
        <v>0</v>
      </c>
      <c r="Y15" s="202">
        <f>('6A BIS'!Z9+'6A BIS'!Z11)*(1+'6A BIS'!$C$12)</f>
        <v>0</v>
      </c>
      <c r="Z15" s="202">
        <f>('6A BIS'!AA9+'6A BIS'!AA11)*(1+'6A BIS'!$C$12)</f>
        <v>0</v>
      </c>
      <c r="AA15" s="202">
        <f>('6A BIS'!AB9+'6A BIS'!AB11)*(1+'6A BIS'!$C$12)</f>
        <v>0</v>
      </c>
      <c r="AB15" s="203">
        <f t="shared" si="0"/>
        <v>0</v>
      </c>
    </row>
    <row r="16" spans="1:28" s="1" customFormat="1" ht="45" customHeight="1" thickBot="1">
      <c r="A16" s="86" t="s">
        <v>195</v>
      </c>
      <c r="B16" s="50" t="s">
        <v>128</v>
      </c>
      <c r="C16" s="204">
        <f>SUM(C8:C15)</f>
        <v>0</v>
      </c>
      <c r="D16" s="204">
        <f>SUM(D8:D15)</f>
        <v>0</v>
      </c>
      <c r="E16" s="204">
        <f>SUM(E8:E15)</f>
        <v>0</v>
      </c>
      <c r="F16" s="204">
        <f aca="true" t="shared" si="1" ref="F16:AA16">SUM(F8:F15)</f>
        <v>0</v>
      </c>
      <c r="G16" s="204">
        <f t="shared" si="1"/>
        <v>0</v>
      </c>
      <c r="H16" s="204">
        <f t="shared" si="1"/>
        <v>0</v>
      </c>
      <c r="I16" s="204">
        <f t="shared" si="1"/>
        <v>0</v>
      </c>
      <c r="J16" s="204">
        <f t="shared" si="1"/>
        <v>0</v>
      </c>
      <c r="K16" s="204">
        <f t="shared" si="1"/>
        <v>0</v>
      </c>
      <c r="L16" s="204">
        <f t="shared" si="1"/>
        <v>0</v>
      </c>
      <c r="M16" s="204">
        <f t="shared" si="1"/>
        <v>0</v>
      </c>
      <c r="N16" s="204">
        <f t="shared" si="1"/>
        <v>0</v>
      </c>
      <c r="O16" s="204">
        <f t="shared" si="1"/>
        <v>0</v>
      </c>
      <c r="P16" s="204">
        <f t="shared" si="1"/>
        <v>0</v>
      </c>
      <c r="Q16" s="204">
        <f t="shared" si="1"/>
        <v>0</v>
      </c>
      <c r="R16" s="204">
        <f t="shared" si="1"/>
        <v>0</v>
      </c>
      <c r="S16" s="204">
        <f t="shared" si="1"/>
        <v>0</v>
      </c>
      <c r="T16" s="204">
        <f t="shared" si="1"/>
        <v>0</v>
      </c>
      <c r="U16" s="204">
        <f t="shared" si="1"/>
        <v>0</v>
      </c>
      <c r="V16" s="204">
        <f t="shared" si="1"/>
        <v>0</v>
      </c>
      <c r="W16" s="204">
        <f t="shared" si="1"/>
        <v>0</v>
      </c>
      <c r="X16" s="204">
        <f t="shared" si="1"/>
        <v>0</v>
      </c>
      <c r="Y16" s="204">
        <f t="shared" si="1"/>
        <v>0</v>
      </c>
      <c r="Z16" s="204">
        <f t="shared" si="1"/>
        <v>0</v>
      </c>
      <c r="AA16" s="204">
        <f t="shared" si="1"/>
        <v>0</v>
      </c>
      <c r="AB16" s="205">
        <f>SUM(AB8:AB15)</f>
        <v>0</v>
      </c>
    </row>
    <row r="17" spans="1:28" s="1" customFormat="1" ht="27.75" customHeight="1" thickBot="1">
      <c r="A17" s="86" t="s">
        <v>100</v>
      </c>
      <c r="B17" s="57" t="s">
        <v>251</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5"/>
    </row>
    <row r="18" spans="1:28" s="1" customFormat="1" ht="27.75" customHeight="1" thickBot="1">
      <c r="A18" s="86" t="s">
        <v>102</v>
      </c>
      <c r="B18" s="50" t="s">
        <v>209</v>
      </c>
      <c r="C18" s="204">
        <f>C16-C17</f>
        <v>0</v>
      </c>
      <c r="D18" s="204">
        <f aca="true" t="shared" si="2" ref="D18:AB18">D16-D17</f>
        <v>0</v>
      </c>
      <c r="E18" s="204">
        <f t="shared" si="2"/>
        <v>0</v>
      </c>
      <c r="F18" s="204">
        <f t="shared" si="2"/>
        <v>0</v>
      </c>
      <c r="G18" s="204">
        <f t="shared" si="2"/>
        <v>0</v>
      </c>
      <c r="H18" s="204">
        <f t="shared" si="2"/>
        <v>0</v>
      </c>
      <c r="I18" s="204">
        <f t="shared" si="2"/>
        <v>0</v>
      </c>
      <c r="J18" s="204">
        <f t="shared" si="2"/>
        <v>0</v>
      </c>
      <c r="K18" s="204">
        <f t="shared" si="2"/>
        <v>0</v>
      </c>
      <c r="L18" s="204">
        <f t="shared" si="2"/>
        <v>0</v>
      </c>
      <c r="M18" s="204">
        <f t="shared" si="2"/>
        <v>0</v>
      </c>
      <c r="N18" s="204">
        <f t="shared" si="2"/>
        <v>0</v>
      </c>
      <c r="O18" s="204">
        <f t="shared" si="2"/>
        <v>0</v>
      </c>
      <c r="P18" s="204">
        <f t="shared" si="2"/>
        <v>0</v>
      </c>
      <c r="Q18" s="204">
        <f t="shared" si="2"/>
        <v>0</v>
      </c>
      <c r="R18" s="204">
        <f t="shared" si="2"/>
        <v>0</v>
      </c>
      <c r="S18" s="204">
        <f t="shared" si="2"/>
        <v>0</v>
      </c>
      <c r="T18" s="204">
        <f t="shared" si="2"/>
        <v>0</v>
      </c>
      <c r="U18" s="204">
        <f t="shared" si="2"/>
        <v>0</v>
      </c>
      <c r="V18" s="204">
        <f t="shared" si="2"/>
        <v>0</v>
      </c>
      <c r="W18" s="204">
        <f t="shared" si="2"/>
        <v>0</v>
      </c>
      <c r="X18" s="204">
        <f t="shared" si="2"/>
        <v>0</v>
      </c>
      <c r="Y18" s="204">
        <f t="shared" si="2"/>
        <v>0</v>
      </c>
      <c r="Z18" s="204">
        <f t="shared" si="2"/>
        <v>0</v>
      </c>
      <c r="AA18" s="204">
        <f t="shared" si="2"/>
        <v>0</v>
      </c>
      <c r="AB18" s="205">
        <f t="shared" si="2"/>
        <v>0</v>
      </c>
    </row>
    <row r="19" spans="1:28" s="53" customFormat="1" ht="24.75" customHeight="1">
      <c r="A19" s="102" t="s">
        <v>204</v>
      </c>
      <c r="B19" s="58" t="s">
        <v>103</v>
      </c>
      <c r="C19" s="206"/>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8"/>
    </row>
    <row r="20" spans="1:28" s="55" customFormat="1" ht="24.75" customHeight="1">
      <c r="A20" s="103"/>
      <c r="B20" s="54" t="s">
        <v>104</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201">
        <f>SUM(C20:AA20)</f>
        <v>0</v>
      </c>
    </row>
    <row r="21" spans="1:28" s="55" customFormat="1" ht="24.75" customHeight="1">
      <c r="A21" s="103"/>
      <c r="B21" s="54" t="s">
        <v>105</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201">
        <f>SUM(C21:AA21)</f>
        <v>0</v>
      </c>
    </row>
    <row r="22" spans="1:28" s="55" customFormat="1" ht="24.75" customHeight="1">
      <c r="A22" s="103"/>
      <c r="B22" s="54" t="s">
        <v>106</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201">
        <f>SUM(C22:AA22)</f>
        <v>0</v>
      </c>
    </row>
    <row r="23" spans="1:28" s="55" customFormat="1" ht="24.75" customHeight="1">
      <c r="A23" s="30"/>
      <c r="B23" s="54" t="s">
        <v>107</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201">
        <f>SUM(C23:AA23)</f>
        <v>0</v>
      </c>
    </row>
    <row r="24" spans="1:28" s="60" customFormat="1" ht="24.75" customHeight="1" thickBot="1">
      <c r="A24" s="31"/>
      <c r="B24" s="59" t="s">
        <v>108</v>
      </c>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203">
        <f>SUM(C24:AA24)</f>
        <v>0</v>
      </c>
    </row>
    <row r="25" spans="1:28" s="1" customFormat="1" ht="27.75" customHeight="1" thickBot="1">
      <c r="A25" s="104" t="s">
        <v>196</v>
      </c>
      <c r="B25" s="50" t="s">
        <v>127</v>
      </c>
      <c r="C25" s="204">
        <f>SUM(C20:C24)</f>
        <v>0</v>
      </c>
      <c r="D25" s="204">
        <f>SUM(D20:D24)</f>
        <v>0</v>
      </c>
      <c r="E25" s="204">
        <f aca="true" t="shared" si="3" ref="E25:L25">SUM(E20:E24)</f>
        <v>0</v>
      </c>
      <c r="F25" s="204">
        <f t="shared" si="3"/>
        <v>0</v>
      </c>
      <c r="G25" s="204">
        <f t="shared" si="3"/>
        <v>0</v>
      </c>
      <c r="H25" s="204">
        <f>SUM(H20:H24)</f>
        <v>0</v>
      </c>
      <c r="I25" s="204">
        <f t="shared" si="3"/>
        <v>0</v>
      </c>
      <c r="J25" s="204">
        <f t="shared" si="3"/>
        <v>0</v>
      </c>
      <c r="K25" s="204">
        <f t="shared" si="3"/>
        <v>0</v>
      </c>
      <c r="L25" s="204">
        <f t="shared" si="3"/>
        <v>0</v>
      </c>
      <c r="M25" s="204">
        <f aca="true" t="shared" si="4" ref="M25:AA25">SUM(M20:M24)</f>
        <v>0</v>
      </c>
      <c r="N25" s="204">
        <f t="shared" si="4"/>
        <v>0</v>
      </c>
      <c r="O25" s="204">
        <f t="shared" si="4"/>
        <v>0</v>
      </c>
      <c r="P25" s="204">
        <f t="shared" si="4"/>
        <v>0</v>
      </c>
      <c r="Q25" s="204">
        <f t="shared" si="4"/>
        <v>0</v>
      </c>
      <c r="R25" s="204">
        <f t="shared" si="4"/>
        <v>0</v>
      </c>
      <c r="S25" s="204">
        <f t="shared" si="4"/>
        <v>0</v>
      </c>
      <c r="T25" s="204">
        <f t="shared" si="4"/>
        <v>0</v>
      </c>
      <c r="U25" s="204">
        <f t="shared" si="4"/>
        <v>0</v>
      </c>
      <c r="V25" s="204">
        <f t="shared" si="4"/>
        <v>0</v>
      </c>
      <c r="W25" s="204">
        <f t="shared" si="4"/>
        <v>0</v>
      </c>
      <c r="X25" s="204">
        <f t="shared" si="4"/>
        <v>0</v>
      </c>
      <c r="Y25" s="204">
        <f t="shared" si="4"/>
        <v>0</v>
      </c>
      <c r="Z25" s="204">
        <f t="shared" si="4"/>
        <v>0</v>
      </c>
      <c r="AA25" s="204">
        <f t="shared" si="4"/>
        <v>0</v>
      </c>
      <c r="AB25" s="205">
        <f>SUM(AB20:AB24)</f>
        <v>0</v>
      </c>
    </row>
    <row r="26" spans="1:28" s="1" customFormat="1" ht="27.75" customHeight="1" thickBot="1">
      <c r="A26" s="104" t="s">
        <v>197</v>
      </c>
      <c r="B26" s="57" t="s">
        <v>76</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205">
        <v>0</v>
      </c>
    </row>
    <row r="27" spans="1:28" s="1" customFormat="1" ht="12.75">
      <c r="A27" s="429" t="s">
        <v>253</v>
      </c>
      <c r="B27" s="429"/>
      <c r="C27" s="429"/>
      <c r="D27" s="429"/>
      <c r="E27" s="429"/>
      <c r="F27" s="429"/>
      <c r="G27" s="429"/>
      <c r="H27" s="429"/>
      <c r="I27" s="429"/>
      <c r="J27" s="429"/>
      <c r="K27" s="429"/>
      <c r="L27" s="429"/>
      <c r="M27" s="429"/>
      <c r="N27" s="429"/>
      <c r="O27" s="429"/>
      <c r="P27" s="429"/>
      <c r="Q27" s="429"/>
      <c r="R27" s="429"/>
      <c r="S27" s="6"/>
      <c r="T27" s="6"/>
      <c r="U27" s="6"/>
      <c r="V27" s="6"/>
      <c r="W27" s="6"/>
      <c r="X27" s="6"/>
      <c r="Y27" s="6"/>
      <c r="Z27" s="6"/>
      <c r="AA27" s="6"/>
      <c r="AB27" s="6"/>
    </row>
    <row r="28" spans="1:18" ht="12.75">
      <c r="A28" s="430"/>
      <c r="B28" s="430"/>
      <c r="C28" s="430"/>
      <c r="D28" s="430"/>
      <c r="E28" s="430"/>
      <c r="F28" s="430"/>
      <c r="G28" s="430"/>
      <c r="H28" s="430"/>
      <c r="I28" s="430"/>
      <c r="J28" s="430"/>
      <c r="K28" s="430"/>
      <c r="L28" s="430"/>
      <c r="M28" s="430"/>
      <c r="N28" s="430"/>
      <c r="O28" s="430"/>
      <c r="P28" s="430"/>
      <c r="Q28" s="430"/>
      <c r="R28" s="430"/>
    </row>
    <row r="30" spans="1:62" ht="15.75" customHeight="1">
      <c r="A30" s="245"/>
      <c r="B30" s="110"/>
      <c r="C30" s="246"/>
      <c r="D30" s="110"/>
      <c r="E30" s="110"/>
      <c r="F30" s="110"/>
      <c r="G30" s="110"/>
      <c r="H30" s="110"/>
      <c r="I30" s="110"/>
      <c r="J30" s="110"/>
      <c r="K30" s="246"/>
      <c r="L30" s="110"/>
      <c r="M30" s="110"/>
      <c r="N30" s="110"/>
      <c r="O30" s="110"/>
      <c r="P30" s="246"/>
      <c r="Q30" s="110"/>
      <c r="R30" s="110"/>
      <c r="S30" s="110"/>
      <c r="T30" s="110"/>
      <c r="U30" s="246"/>
      <c r="V30" s="110"/>
      <c r="W30" s="110"/>
      <c r="X30" s="110"/>
      <c r="Y30" s="110"/>
      <c r="Z30" s="246"/>
      <c r="AA30" s="110"/>
      <c r="AB30" s="246"/>
      <c r="AC30" s="110"/>
      <c r="AD30" s="247"/>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ht="15.75" customHeight="1">
      <c r="A31" s="245"/>
      <c r="B31" s="110"/>
      <c r="C31" s="110"/>
      <c r="D31" s="110"/>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110"/>
      <c r="AD31" s="247"/>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ht="15.75" customHeight="1">
      <c r="A32" s="245"/>
      <c r="B32" s="110"/>
      <c r="C32" s="110"/>
      <c r="D32" s="110"/>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110"/>
      <c r="AD32" s="247"/>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ht="25.5" customHeight="1">
      <c r="A33" s="245"/>
      <c r="B33" s="248"/>
      <c r="C33" s="110"/>
      <c r="D33" s="110"/>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110"/>
      <c r="AD33" s="247"/>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row>
    <row r="34" spans="1:62" ht="15.75" customHeight="1">
      <c r="A34" s="245"/>
      <c r="B34" s="249"/>
      <c r="C34" s="110"/>
      <c r="D34" s="110"/>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110"/>
      <c r="AD34" s="247"/>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ht="15.75" customHeight="1">
      <c r="A35" s="245"/>
      <c r="B35" s="110"/>
      <c r="C35" s="110"/>
      <c r="D35" s="110"/>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110"/>
      <c r="AD35" s="247"/>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ht="15.75" customHeight="1">
      <c r="A36" s="245"/>
      <c r="B36" s="110"/>
      <c r="C36" s="110"/>
      <c r="D36" s="110"/>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110"/>
      <c r="AD36" s="247"/>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5.75" customHeight="1">
      <c r="A37" s="245"/>
      <c r="B37" s="110"/>
      <c r="C37" s="110"/>
      <c r="D37" s="110"/>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110"/>
      <c r="AD37" s="247"/>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5.75" customHeight="1">
      <c r="A38" s="428"/>
      <c r="B38" s="428"/>
      <c r="C38" s="110"/>
      <c r="D38" s="110"/>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110"/>
      <c r="AD38" s="247"/>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5.75" customHeight="1">
      <c r="A39" s="245"/>
      <c r="B39" s="110"/>
      <c r="C39" s="110"/>
      <c r="D39" s="110"/>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110"/>
      <c r="AD39" s="247"/>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5.75" customHeight="1">
      <c r="A40" s="245"/>
      <c r="B40" s="110"/>
      <c r="C40" s="110"/>
      <c r="D40" s="110"/>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110"/>
      <c r="AD40" s="247"/>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5.75" customHeight="1">
      <c r="A41" s="245"/>
      <c r="B41" s="110"/>
      <c r="C41" s="110"/>
      <c r="D41" s="110"/>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110"/>
      <c r="AD41" s="247"/>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5.75" customHeight="1">
      <c r="A42" s="245"/>
      <c r="B42" s="110"/>
      <c r="C42" s="110"/>
      <c r="D42" s="110"/>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10"/>
      <c r="AD42" s="247"/>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5.75" customHeight="1">
      <c r="A43" s="245"/>
      <c r="B43" s="110"/>
      <c r="C43" s="110"/>
      <c r="D43" s="110"/>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110"/>
      <c r="AD43" s="247"/>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5.75" customHeight="1">
      <c r="A44" s="245"/>
      <c r="B44" s="110"/>
      <c r="C44" s="110"/>
      <c r="D44" s="110"/>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110"/>
      <c r="AD44" s="247"/>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25.5" customHeight="1">
      <c r="A45" s="427"/>
      <c r="B45" s="248"/>
      <c r="C45" s="110"/>
      <c r="D45" s="110"/>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110"/>
      <c r="AD45" s="247"/>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25.5" customHeight="1">
      <c r="A46" s="427"/>
      <c r="B46" s="248"/>
      <c r="C46" s="110"/>
      <c r="D46" s="110"/>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110"/>
      <c r="AD46" s="247"/>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25.5" customHeight="1">
      <c r="A47" s="245"/>
      <c r="B47" s="248"/>
      <c r="C47" s="110"/>
      <c r="D47" s="110"/>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110"/>
      <c r="AD47" s="247"/>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25.5" customHeight="1">
      <c r="A48" s="110"/>
      <c r="B48" s="250"/>
      <c r="C48" s="110"/>
      <c r="D48" s="110"/>
      <c r="E48" s="246"/>
      <c r="F48" s="246"/>
      <c r="G48" s="246"/>
      <c r="H48" s="246"/>
      <c r="I48" s="246"/>
      <c r="J48" s="246"/>
      <c r="K48" s="246"/>
      <c r="L48" s="246"/>
      <c r="M48" s="246"/>
      <c r="N48" s="246"/>
      <c r="O48" s="246"/>
      <c r="P48" s="246"/>
      <c r="Q48" s="246"/>
      <c r="R48" s="246"/>
      <c r="S48" s="246"/>
      <c r="T48" s="246"/>
      <c r="U48" s="246"/>
      <c r="V48" s="246"/>
      <c r="W48" s="246"/>
      <c r="X48" s="246"/>
      <c r="Y48" s="246"/>
      <c r="Z48" s="246"/>
      <c r="AA48" s="110"/>
      <c r="AB48" s="246"/>
      <c r="AC48" s="110"/>
      <c r="AD48" s="247"/>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row>
    <row r="49" spans="1:62" ht="15.75" customHeight="1">
      <c r="A49" s="245"/>
      <c r="B49" s="110"/>
      <c r="C49" s="110"/>
      <c r="D49" s="110"/>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110"/>
      <c r="AD49" s="247"/>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row>
    <row r="50" spans="1:62" ht="25.5" customHeight="1">
      <c r="A50" s="245"/>
      <c r="B50" s="248"/>
      <c r="C50" s="110"/>
      <c r="D50" s="110"/>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110"/>
      <c r="AD50" s="247"/>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row>
    <row r="51" spans="1:62" ht="25.5" customHeight="1">
      <c r="A51" s="245"/>
      <c r="B51" s="248"/>
      <c r="C51" s="110"/>
      <c r="D51" s="110"/>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110"/>
      <c r="AD51" s="247"/>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row>
    <row r="52" spans="1:62" ht="30" customHeight="1">
      <c r="A52" s="110"/>
      <c r="B52" s="251"/>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52"/>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row>
    <row r="53" spans="1:62" ht="19.5" customHeight="1">
      <c r="A53" s="110"/>
      <c r="B53" s="110"/>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52"/>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row>
    <row r="54" spans="1:62" ht="19.5" customHeight="1">
      <c r="A54" s="110"/>
      <c r="B54" s="110"/>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52"/>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row>
    <row r="55" spans="1:62" ht="12.7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row>
    <row r="56" spans="1:62" ht="12.75">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row>
    <row r="57" spans="1:62" ht="12.7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row>
  </sheetData>
  <sheetProtection password="E8E4" sheet="1" objects="1" scenarios="1"/>
  <mergeCells count="4">
    <mergeCell ref="C2:D2"/>
    <mergeCell ref="A45:A46"/>
    <mergeCell ref="A38:B38"/>
    <mergeCell ref="A27:R28"/>
  </mergeCells>
  <printOptions horizontalCentered="1"/>
  <pageMargins left="0" right="0" top="0.5905511811023623" bottom="0.5905511811023623" header="0.7874015748031497" footer="0.31496062992125984"/>
  <pageSetup horizontalDpi="600" verticalDpi="600" orientation="landscape" paperSize="9" scale="71" r:id="rId1"/>
  <headerFooter alignWithMargins="0">
    <oddHeader>&amp;CTavole SDF</oddHeader>
    <oddFooter>&amp;RTabella &amp;A</oddFooter>
  </headerFooter>
</worksheet>
</file>

<file path=xl/worksheets/sheet12.xml><?xml version="1.0" encoding="utf-8"?>
<worksheet xmlns="http://schemas.openxmlformats.org/spreadsheetml/2006/main" xmlns:r="http://schemas.openxmlformats.org/officeDocument/2006/relationships">
  <dimension ref="A2:BJ57"/>
  <sheetViews>
    <sheetView workbookViewId="0" topLeftCell="A1">
      <pane xSplit="2" ySplit="6" topLeftCell="C15" activePane="bottomRight" state="frozen"/>
      <selection pane="topLeft" activeCell="A1" sqref="A1"/>
      <selection pane="topRight" activeCell="C1" sqref="C1"/>
      <selection pane="bottomLeft" activeCell="A9" sqref="A9"/>
      <selection pane="bottomRight" activeCell="E19" sqref="E19"/>
    </sheetView>
  </sheetViews>
  <sheetFormatPr defaultColWidth="9.140625" defaultRowHeight="12.75"/>
  <cols>
    <col min="1" max="1" width="3.7109375" style="6" customWidth="1"/>
    <col min="2" max="2" width="25.7109375" style="6" customWidth="1"/>
    <col min="3" max="27" width="6.7109375" style="6" customWidth="1"/>
    <col min="28" max="28" width="7.7109375" style="6" customWidth="1"/>
    <col min="29" max="29" width="9.140625" style="6" customWidth="1"/>
    <col min="30" max="30" width="13.8515625" style="6" customWidth="1"/>
    <col min="31" max="16384" width="9.140625" style="6" customWidth="1"/>
  </cols>
  <sheetData>
    <row r="2" spans="1:4" ht="12.75">
      <c r="A2" s="5" t="s">
        <v>110</v>
      </c>
      <c r="C2" s="426"/>
      <c r="D2" s="426"/>
    </row>
    <row r="3" spans="1:2" ht="12.75">
      <c r="A3" s="5" t="s">
        <v>252</v>
      </c>
      <c r="B3" s="51"/>
    </row>
    <row r="4" spans="1:11" ht="12.75">
      <c r="A4" s="6" t="s">
        <v>250</v>
      </c>
      <c r="G4" s="6" t="s">
        <v>145</v>
      </c>
      <c r="K4" s="47"/>
    </row>
    <row r="5" spans="1:28" ht="12.75">
      <c r="A5" s="1"/>
      <c r="B5" s="48"/>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ht="25.5" customHeight="1">
      <c r="A6" s="21"/>
      <c r="B6" s="20" t="s">
        <v>91</v>
      </c>
      <c r="C6" s="17" t="s">
        <v>26</v>
      </c>
      <c r="D6" s="17" t="s">
        <v>27</v>
      </c>
      <c r="E6" s="17" t="s">
        <v>28</v>
      </c>
      <c r="F6" s="17" t="s">
        <v>30</v>
      </c>
      <c r="G6" s="17" t="s">
        <v>31</v>
      </c>
      <c r="H6" s="17" t="s">
        <v>32</v>
      </c>
      <c r="I6" s="17" t="s">
        <v>33</v>
      </c>
      <c r="J6" s="17" t="s">
        <v>34</v>
      </c>
      <c r="K6" s="17" t="s">
        <v>35</v>
      </c>
      <c r="L6" s="17" t="s">
        <v>36</v>
      </c>
      <c r="M6" s="17" t="s">
        <v>37</v>
      </c>
      <c r="N6" s="17" t="s">
        <v>38</v>
      </c>
      <c r="O6" s="17" t="s">
        <v>39</v>
      </c>
      <c r="P6" s="17" t="s">
        <v>40</v>
      </c>
      <c r="Q6" s="17" t="s">
        <v>41</v>
      </c>
      <c r="R6" s="17" t="s">
        <v>42</v>
      </c>
      <c r="S6" s="17" t="s">
        <v>43</v>
      </c>
      <c r="T6" s="17" t="s">
        <v>44</v>
      </c>
      <c r="U6" s="17" t="s">
        <v>45</v>
      </c>
      <c r="V6" s="17" t="s">
        <v>46</v>
      </c>
      <c r="W6" s="17" t="s">
        <v>47</v>
      </c>
      <c r="X6" s="17" t="s">
        <v>48</v>
      </c>
      <c r="Y6" s="17" t="s">
        <v>49</v>
      </c>
      <c r="Z6" s="17" t="s">
        <v>50</v>
      </c>
      <c r="AA6" s="17" t="s">
        <v>51</v>
      </c>
      <c r="AB6" s="18" t="s">
        <v>11</v>
      </c>
    </row>
    <row r="7" spans="1:28" s="1" customFormat="1" ht="24.75" customHeight="1">
      <c r="A7" s="99" t="s">
        <v>194</v>
      </c>
      <c r="B7" s="52" t="s">
        <v>92</v>
      </c>
      <c r="C7" s="19"/>
      <c r="D7" s="19"/>
      <c r="E7" s="19"/>
      <c r="F7" s="19"/>
      <c r="G7" s="19"/>
      <c r="H7" s="19"/>
      <c r="I7" s="19"/>
      <c r="J7" s="19"/>
      <c r="K7" s="19"/>
      <c r="L7" s="19"/>
      <c r="M7" s="19"/>
      <c r="N7" s="19"/>
      <c r="O7" s="19"/>
      <c r="P7" s="19"/>
      <c r="Q7" s="19"/>
      <c r="R7" s="19"/>
      <c r="S7" s="19"/>
      <c r="T7" s="19"/>
      <c r="U7" s="19"/>
      <c r="V7" s="19"/>
      <c r="W7" s="19"/>
      <c r="X7" s="19"/>
      <c r="Y7" s="19"/>
      <c r="Z7" s="19"/>
      <c r="AA7" s="19"/>
      <c r="AB7" s="142"/>
    </row>
    <row r="8" spans="1:28" s="1" customFormat="1" ht="24.75" customHeight="1">
      <c r="A8" s="100"/>
      <c r="B8" s="54" t="s">
        <v>98</v>
      </c>
      <c r="C8" s="196">
        <f>('6B BIS'!D8-'6B BIS'!D9)*(1+'6B BIS'!$C$12)</f>
        <v>0</v>
      </c>
      <c r="D8" s="196">
        <f>('6B BIS'!E8-'6B BIS'!E9)*(1+'6B BIS'!$C$12)</f>
        <v>0</v>
      </c>
      <c r="E8" s="196">
        <f>('6B BIS'!F8-'6B BIS'!F9)*(1+'6B BIS'!$C$12)</f>
        <v>0</v>
      </c>
      <c r="F8" s="196">
        <f>('6B BIS'!G8-'6B BIS'!G9)*(1+'6B BIS'!$C$12)</f>
        <v>0</v>
      </c>
      <c r="G8" s="196">
        <f>('6B BIS'!H8-'6B BIS'!H9)*(1+'6B BIS'!$C$12)</f>
        <v>0</v>
      </c>
      <c r="H8" s="196">
        <f>('6B BIS'!I8-'6B BIS'!I9)*(1+'6B BIS'!$C$12)</f>
        <v>0</v>
      </c>
      <c r="I8" s="196">
        <f>('6B BIS'!J8-'6B BIS'!J9)*(1+'6B BIS'!$C$12)</f>
        <v>0</v>
      </c>
      <c r="J8" s="196">
        <f>('6B BIS'!K8-'6B BIS'!K9)*(1+'6B BIS'!$C$12)</f>
        <v>0</v>
      </c>
      <c r="K8" s="196">
        <f>('6B BIS'!L8-'6B BIS'!L9)*(1+'6B BIS'!$C$12)</f>
        <v>0</v>
      </c>
      <c r="L8" s="196">
        <f>('6B BIS'!M8-'6B BIS'!M9)*(1+'6B BIS'!$C$12)</f>
        <v>0</v>
      </c>
      <c r="M8" s="196">
        <f>('6B BIS'!N8-'6B BIS'!N9)*(1+'6B BIS'!$C$12)</f>
        <v>0</v>
      </c>
      <c r="N8" s="196">
        <f>('6B BIS'!O8-'6B BIS'!O9)*(1+'6B BIS'!$C$12)</f>
        <v>0</v>
      </c>
      <c r="O8" s="196">
        <f>('6B BIS'!P8-'6B BIS'!P9)*(1+'6B BIS'!$C$12)</f>
        <v>0</v>
      </c>
      <c r="P8" s="196">
        <f>('6B BIS'!Q8-'6B BIS'!Q9)*(1+'6B BIS'!$C$12)</f>
        <v>0</v>
      </c>
      <c r="Q8" s="196">
        <f>('6B BIS'!R8-'6B BIS'!R9)*(1+'6B BIS'!$C$12)</f>
        <v>0</v>
      </c>
      <c r="R8" s="196">
        <f>('6B BIS'!S8-'6B BIS'!S9)*(1+'6B BIS'!$C$12)</f>
        <v>0</v>
      </c>
      <c r="S8" s="196">
        <f>('6B BIS'!T8-'6B BIS'!T9)*(1+'6B BIS'!$C$12)</f>
        <v>0</v>
      </c>
      <c r="T8" s="196">
        <f>('6B BIS'!U8-'6B BIS'!U9)*(1+'6B BIS'!$C$12)</f>
        <v>0</v>
      </c>
      <c r="U8" s="196">
        <f>('6B BIS'!V8-'6B BIS'!V9)*(1+'6B BIS'!$C$12)</f>
        <v>0</v>
      </c>
      <c r="V8" s="196">
        <f>('6B BIS'!W8-'6B BIS'!W9)*(1+'6B BIS'!$C$12)</f>
        <v>0</v>
      </c>
      <c r="W8" s="196">
        <f>('6B BIS'!X8-'6B BIS'!X9)*(1+'6B BIS'!$C$12)</f>
        <v>0</v>
      </c>
      <c r="X8" s="196">
        <f>('6B BIS'!Y8-'6B BIS'!Y9)*(1+'6B BIS'!$C$12)</f>
        <v>0</v>
      </c>
      <c r="Y8" s="196">
        <f>('6B BIS'!Z8-'6B BIS'!Z9)*(1+'6B BIS'!$C$12)</f>
        <v>0</v>
      </c>
      <c r="Z8" s="196">
        <f>('6B BIS'!AA8-'6B BIS'!AA9)*(1+'6B BIS'!$C$12)</f>
        <v>0</v>
      </c>
      <c r="AA8" s="196">
        <f>('6B BIS'!AB8-'6B BIS'!AB9)*(1+'6B BIS'!$C$12)</f>
        <v>0</v>
      </c>
      <c r="AB8" s="201">
        <f aca="true" t="shared" si="0" ref="AB8:AB15">SUM(C8:AA8)</f>
        <v>0</v>
      </c>
    </row>
    <row r="9" spans="1:28" s="1" customFormat="1" ht="24.75" customHeight="1">
      <c r="A9" s="100"/>
      <c r="B9" s="54" t="s">
        <v>97</v>
      </c>
      <c r="C9" s="196">
        <f>('6B BIS'!D10-'6B BIS'!D11)*(1+'6B BIS'!$C$12)</f>
        <v>0</v>
      </c>
      <c r="D9" s="196">
        <f>('6B BIS'!E10-'6B BIS'!E11)*(1+'6B BIS'!$C$12)</f>
        <v>0</v>
      </c>
      <c r="E9" s="196">
        <f>('6B BIS'!F10-'6B BIS'!F11)*(1+'6B BIS'!$C$12)</f>
        <v>0</v>
      </c>
      <c r="F9" s="196">
        <f>('6B BIS'!G10-'6B BIS'!G11)*(1+'6B BIS'!$C$12)</f>
        <v>0</v>
      </c>
      <c r="G9" s="196">
        <f>('6B BIS'!H10-'6B BIS'!H11)*(1+'6B BIS'!$C$12)</f>
        <v>0</v>
      </c>
      <c r="H9" s="196">
        <f>('6B BIS'!I10-'6B BIS'!I11)*(1+'6B BIS'!$C$12)</f>
        <v>0</v>
      </c>
      <c r="I9" s="196">
        <f>('6B BIS'!J10-'6B BIS'!J11)*(1+'6B BIS'!$C$12)</f>
        <v>0</v>
      </c>
      <c r="J9" s="196">
        <f>('6B BIS'!K10-'6B BIS'!K11)*(1+'6B BIS'!$C$12)</f>
        <v>0</v>
      </c>
      <c r="K9" s="196">
        <f>('6B BIS'!L10-'6B BIS'!L11)*(1+'6B BIS'!$C$12)</f>
        <v>0</v>
      </c>
      <c r="L9" s="196">
        <f>('6B BIS'!M10-'6B BIS'!M11)*(1+'6B BIS'!$C$12)</f>
        <v>0</v>
      </c>
      <c r="M9" s="196">
        <f>('6B BIS'!N10-'6B BIS'!N11)*(1+'6B BIS'!$C$12)</f>
        <v>0</v>
      </c>
      <c r="N9" s="196">
        <f>('6B BIS'!O10-'6B BIS'!O11)*(1+'6B BIS'!$C$12)</f>
        <v>0</v>
      </c>
      <c r="O9" s="196">
        <f>('6B BIS'!P10-'6B BIS'!P11)*(1+'6B BIS'!$C$12)</f>
        <v>0</v>
      </c>
      <c r="P9" s="196">
        <f>('6B BIS'!Q10-'6B BIS'!Q11)*(1+'6B BIS'!$C$12)</f>
        <v>0</v>
      </c>
      <c r="Q9" s="196">
        <f>('6B BIS'!R10-'6B BIS'!R11)*(1+'6B BIS'!$C$12)</f>
        <v>0</v>
      </c>
      <c r="R9" s="196">
        <f>('6B BIS'!S10-'6B BIS'!S11)*(1+'6B BIS'!$C$12)</f>
        <v>0</v>
      </c>
      <c r="S9" s="196">
        <f>('6B BIS'!T10-'6B BIS'!T11)*(1+'6B BIS'!$C$12)</f>
        <v>0</v>
      </c>
      <c r="T9" s="196">
        <f>('6B BIS'!U10-'6B BIS'!U11)*(1+'6B BIS'!$C$12)</f>
        <v>0</v>
      </c>
      <c r="U9" s="196">
        <f>('6B BIS'!V10-'6B BIS'!V11)*(1+'6B BIS'!$C$12)</f>
        <v>0</v>
      </c>
      <c r="V9" s="196">
        <f>('6B BIS'!W10-'6B BIS'!W11)*(1+'6B BIS'!$C$12)</f>
        <v>0</v>
      </c>
      <c r="W9" s="196">
        <f>('6B BIS'!X10-'6B BIS'!X11)*(1+'6B BIS'!$C$12)</f>
        <v>0</v>
      </c>
      <c r="X9" s="196">
        <f>('6B BIS'!Y10-'6B BIS'!Y11)*(1+'6B BIS'!$C$12)</f>
        <v>0</v>
      </c>
      <c r="Y9" s="196">
        <f>('6B BIS'!Z10-'6B BIS'!Z11)*(1+'6B BIS'!$C$12)</f>
        <v>0</v>
      </c>
      <c r="Z9" s="196">
        <f>('6B BIS'!AA10-'6B BIS'!AA11)*(1+'6B BIS'!$C$12)</f>
        <v>0</v>
      </c>
      <c r="AA9" s="196">
        <f>('6B BIS'!AB10-'6B BIS'!AB11)*(1+'6B BIS'!$C$12)</f>
        <v>0</v>
      </c>
      <c r="AB9" s="201">
        <f t="shared" si="0"/>
        <v>0</v>
      </c>
    </row>
    <row r="10" spans="1:28" s="1" customFormat="1" ht="96" customHeight="1">
      <c r="A10" s="101"/>
      <c r="B10" s="56" t="s">
        <v>136</v>
      </c>
      <c r="C10" s="196">
        <f>'6B BIS'!D13*(1+'6B BIS'!$C$14)</f>
        <v>0</v>
      </c>
      <c r="D10" s="196">
        <f>'6B BIS'!E13*(1+'6B BIS'!$C$14)</f>
        <v>0</v>
      </c>
      <c r="E10" s="196">
        <f>'6B BIS'!F13*(1+'6B BIS'!$C$14)</f>
        <v>0</v>
      </c>
      <c r="F10" s="196">
        <f>'6B BIS'!G13*(1+'6B BIS'!$C$14)</f>
        <v>0</v>
      </c>
      <c r="G10" s="196">
        <f>'6B BIS'!H13*(1+'6B BIS'!$C$14)</f>
        <v>0</v>
      </c>
      <c r="H10" s="196">
        <f>'6B BIS'!I13*(1+'6B BIS'!$C$14)</f>
        <v>0</v>
      </c>
      <c r="I10" s="196">
        <f>'6B BIS'!J13*(1+'6B BIS'!$C$14)</f>
        <v>0</v>
      </c>
      <c r="J10" s="196">
        <f>'6B BIS'!K13*(1+'6B BIS'!$C$14)</f>
        <v>0</v>
      </c>
      <c r="K10" s="196">
        <f>'6B BIS'!L13*(1+'6B BIS'!$C$14)</f>
        <v>0</v>
      </c>
      <c r="L10" s="196">
        <f>'6B BIS'!M13*(1+'6B BIS'!$C$14)</f>
        <v>0</v>
      </c>
      <c r="M10" s="196">
        <f>'6B BIS'!N13*(1+'6B BIS'!$C$14)</f>
        <v>0</v>
      </c>
      <c r="N10" s="196">
        <f>'6B BIS'!O13*(1+'6B BIS'!$C$14)</f>
        <v>0</v>
      </c>
      <c r="O10" s="196">
        <f>'6B BIS'!P13*(1+'6B BIS'!$C$14)</f>
        <v>0</v>
      </c>
      <c r="P10" s="196">
        <f>'6B BIS'!Q13*(1+'6B BIS'!$C$14)</f>
        <v>0</v>
      </c>
      <c r="Q10" s="196">
        <f>'6B BIS'!R13*(1+'6B BIS'!$C$14)</f>
        <v>0</v>
      </c>
      <c r="R10" s="196">
        <f>'6B BIS'!S13*(1+'6B BIS'!$C$14)</f>
        <v>0</v>
      </c>
      <c r="S10" s="196">
        <f>'6B BIS'!T13*(1+'6B BIS'!$C$14)</f>
        <v>0</v>
      </c>
      <c r="T10" s="196">
        <f>'6B BIS'!U13*(1+'6B BIS'!$C$14)</f>
        <v>0</v>
      </c>
      <c r="U10" s="196">
        <f>'6B BIS'!V13*(1+'6B BIS'!$C$14)</f>
        <v>0</v>
      </c>
      <c r="V10" s="196">
        <f>'6B BIS'!W13*(1+'6B BIS'!$C$14)</f>
        <v>0</v>
      </c>
      <c r="W10" s="196">
        <f>'6B BIS'!X13*(1+'6B BIS'!$C$14)</f>
        <v>0</v>
      </c>
      <c r="X10" s="196">
        <f>'6B BIS'!Y13*(1+'6B BIS'!$C$14)</f>
        <v>0</v>
      </c>
      <c r="Y10" s="196">
        <f>'6B BIS'!Z13*(1+'6B BIS'!$C$14)</f>
        <v>0</v>
      </c>
      <c r="Z10" s="196">
        <f>'6B BIS'!AA13*(1+'6B BIS'!$C$14)</f>
        <v>0</v>
      </c>
      <c r="AA10" s="196">
        <f>'6B BIS'!AB13*(1+'6B BIS'!$C$14)</f>
        <v>0</v>
      </c>
      <c r="AB10" s="201">
        <f t="shared" si="0"/>
        <v>0</v>
      </c>
    </row>
    <row r="11" spans="1:28" s="1" customFormat="1" ht="39.75" customHeight="1">
      <c r="A11" s="101"/>
      <c r="B11" s="56" t="s">
        <v>96</v>
      </c>
      <c r="C11" s="196">
        <f>'6B BIS'!D15+('6B BIS'!D16)</f>
        <v>0</v>
      </c>
      <c r="D11" s="196">
        <f>'6B BIS'!E15+('6B BIS'!E16)</f>
        <v>0</v>
      </c>
      <c r="E11" s="196">
        <f>'6B BIS'!F15+('6B BIS'!F16)</f>
        <v>0</v>
      </c>
      <c r="F11" s="196">
        <f>'6B BIS'!G15+('6B BIS'!G16)</f>
        <v>0</v>
      </c>
      <c r="G11" s="196">
        <f>'6B BIS'!H15+('6B BIS'!H16)</f>
        <v>0</v>
      </c>
      <c r="H11" s="196">
        <f>'6B BIS'!I15+('6B BIS'!I16)</f>
        <v>0</v>
      </c>
      <c r="I11" s="196">
        <f>'6B BIS'!J15+('6B BIS'!J16)</f>
        <v>0</v>
      </c>
      <c r="J11" s="196">
        <f>'6B BIS'!K15+('6B BIS'!K16)</f>
        <v>0</v>
      </c>
      <c r="K11" s="196">
        <f>'6B BIS'!L15+('6B BIS'!L16)</f>
        <v>0</v>
      </c>
      <c r="L11" s="196">
        <f>'6B BIS'!M15+('6B BIS'!M16)</f>
        <v>0</v>
      </c>
      <c r="M11" s="196">
        <f>'6B BIS'!N15+('6B BIS'!N16)</f>
        <v>0</v>
      </c>
      <c r="N11" s="196">
        <f>'6B BIS'!O15+('6B BIS'!O16)</f>
        <v>0</v>
      </c>
      <c r="O11" s="196">
        <f>'6B BIS'!P15+('6B BIS'!P16)</f>
        <v>0</v>
      </c>
      <c r="P11" s="196">
        <f>'6B BIS'!Q15+('6B BIS'!Q16)</f>
        <v>0</v>
      </c>
      <c r="Q11" s="196">
        <f>'6B BIS'!R15+('6B BIS'!R16)</f>
        <v>0</v>
      </c>
      <c r="R11" s="196">
        <f>'6B BIS'!S15+('6B BIS'!S16)</f>
        <v>0</v>
      </c>
      <c r="S11" s="196">
        <f>'6B BIS'!T15+('6B BIS'!T16)</f>
        <v>0</v>
      </c>
      <c r="T11" s="196">
        <f>'6B BIS'!U15+('6B BIS'!U16)</f>
        <v>0</v>
      </c>
      <c r="U11" s="196">
        <f>'6B BIS'!V15+('6B BIS'!V16)</f>
        <v>0</v>
      </c>
      <c r="V11" s="196">
        <f>'6B BIS'!W15+('6B BIS'!W16)</f>
        <v>0</v>
      </c>
      <c r="W11" s="196">
        <f>'6B BIS'!X15+('6B BIS'!X16)</f>
        <v>0</v>
      </c>
      <c r="X11" s="196">
        <f>'6B BIS'!Y15+('6B BIS'!Y16)</f>
        <v>0</v>
      </c>
      <c r="Y11" s="196">
        <f>'6B BIS'!Z15+('6B BIS'!Z16)</f>
        <v>0</v>
      </c>
      <c r="Z11" s="196">
        <f>'6B BIS'!AA15+('6B BIS'!AA16)</f>
        <v>0</v>
      </c>
      <c r="AA11" s="196">
        <f>'6B BIS'!AB15+('6B BIS'!AB16)</f>
        <v>0</v>
      </c>
      <c r="AB11" s="201">
        <f t="shared" si="0"/>
        <v>0</v>
      </c>
    </row>
    <row r="12" spans="1:28" s="1" customFormat="1" ht="24.75" customHeight="1">
      <c r="A12" s="100"/>
      <c r="B12" s="54" t="s">
        <v>94</v>
      </c>
      <c r="C12" s="196">
        <f>'6B BIS'!D17</f>
        <v>0</v>
      </c>
      <c r="D12" s="196">
        <f>'6B BIS'!E17</f>
        <v>0</v>
      </c>
      <c r="E12" s="196">
        <f>'6B BIS'!F17</f>
        <v>0</v>
      </c>
      <c r="F12" s="196">
        <f>'6B BIS'!G17</f>
        <v>0</v>
      </c>
      <c r="G12" s="196">
        <f>'6B BIS'!H17</f>
        <v>0</v>
      </c>
      <c r="H12" s="196">
        <f>'6B BIS'!I17</f>
        <v>0</v>
      </c>
      <c r="I12" s="196">
        <f>'6B BIS'!J17</f>
        <v>0</v>
      </c>
      <c r="J12" s="196">
        <f>'6B BIS'!K17</f>
        <v>0</v>
      </c>
      <c r="K12" s="196">
        <f>'6B BIS'!L17</f>
        <v>0</v>
      </c>
      <c r="L12" s="196">
        <f>'6B BIS'!M17</f>
        <v>0</v>
      </c>
      <c r="M12" s="196">
        <f>'6B BIS'!N17</f>
        <v>0</v>
      </c>
      <c r="N12" s="196">
        <f>'6B BIS'!O17</f>
        <v>0</v>
      </c>
      <c r="O12" s="196">
        <f>'6B BIS'!P17</f>
        <v>0</v>
      </c>
      <c r="P12" s="196">
        <f>'6B BIS'!Q17</f>
        <v>0</v>
      </c>
      <c r="Q12" s="196">
        <f>'6B BIS'!R17</f>
        <v>0</v>
      </c>
      <c r="R12" s="196">
        <f>'6B BIS'!S17</f>
        <v>0</v>
      </c>
      <c r="S12" s="196">
        <f>'6B BIS'!T17</f>
        <v>0</v>
      </c>
      <c r="T12" s="196">
        <f>'6B BIS'!U17</f>
        <v>0</v>
      </c>
      <c r="U12" s="196">
        <f>'6B BIS'!V17</f>
        <v>0</v>
      </c>
      <c r="V12" s="196">
        <f>'6B BIS'!W17</f>
        <v>0</v>
      </c>
      <c r="W12" s="196">
        <f>'6B BIS'!X17</f>
        <v>0</v>
      </c>
      <c r="X12" s="196">
        <f>'6B BIS'!Y17</f>
        <v>0</v>
      </c>
      <c r="Y12" s="196">
        <f>'6B BIS'!Z17</f>
        <v>0</v>
      </c>
      <c r="Z12" s="196">
        <f>'6B BIS'!AA17</f>
        <v>0</v>
      </c>
      <c r="AA12" s="196">
        <f>'6B BIS'!AB17</f>
        <v>0</v>
      </c>
      <c r="AB12" s="201">
        <f t="shared" si="0"/>
        <v>0</v>
      </c>
    </row>
    <row r="13" spans="1:28" s="1" customFormat="1" ht="24.75" customHeight="1">
      <c r="A13" s="100"/>
      <c r="B13" s="54" t="s">
        <v>95</v>
      </c>
      <c r="C13" s="196">
        <f>'6B BIS'!D18+'6B BIS'!D19</f>
        <v>0</v>
      </c>
      <c r="D13" s="196">
        <f>'6B BIS'!E18+'6B BIS'!E19</f>
        <v>0</v>
      </c>
      <c r="E13" s="196">
        <f>'6B BIS'!F18+'6B BIS'!F19</f>
        <v>0</v>
      </c>
      <c r="F13" s="196">
        <f>'6B BIS'!G18+'6B BIS'!G19</f>
        <v>0</v>
      </c>
      <c r="G13" s="196">
        <f>'6B BIS'!H18+'6B BIS'!H19</f>
        <v>0</v>
      </c>
      <c r="H13" s="196">
        <f>'6B BIS'!I18+'6B BIS'!I19</f>
        <v>0</v>
      </c>
      <c r="I13" s="196">
        <f>'6B BIS'!J18+'6B BIS'!J19</f>
        <v>0</v>
      </c>
      <c r="J13" s="196">
        <f>'6B BIS'!K18+'6B BIS'!K19</f>
        <v>0</v>
      </c>
      <c r="K13" s="196">
        <f>'6B BIS'!L18+'6B BIS'!L19</f>
        <v>0</v>
      </c>
      <c r="L13" s="196">
        <f>'6B BIS'!M18+'6B BIS'!M19</f>
        <v>0</v>
      </c>
      <c r="M13" s="196">
        <f>'6B BIS'!N18+'6B BIS'!N19</f>
        <v>0</v>
      </c>
      <c r="N13" s="196">
        <f>'6B BIS'!O18+'6B BIS'!O19</f>
        <v>0</v>
      </c>
      <c r="O13" s="196">
        <f>'6B BIS'!P18+'6B BIS'!P19</f>
        <v>0</v>
      </c>
      <c r="P13" s="196">
        <f>'6B BIS'!Q18+'6B BIS'!Q19</f>
        <v>0</v>
      </c>
      <c r="Q13" s="196">
        <f>'6B BIS'!R18+'6B BIS'!R19</f>
        <v>0</v>
      </c>
      <c r="R13" s="196">
        <f>'6B BIS'!S18+'6B BIS'!S19</f>
        <v>0</v>
      </c>
      <c r="S13" s="196">
        <f>'6B BIS'!T18+'6B BIS'!T19</f>
        <v>0</v>
      </c>
      <c r="T13" s="196">
        <f>'6B BIS'!U18+'6B BIS'!U19</f>
        <v>0</v>
      </c>
      <c r="U13" s="196">
        <f>'6B BIS'!V18+'6B BIS'!V19</f>
        <v>0</v>
      </c>
      <c r="V13" s="196">
        <f>'6B BIS'!W18+'6B BIS'!W19</f>
        <v>0</v>
      </c>
      <c r="W13" s="196">
        <f>'6B BIS'!X18+'6B BIS'!X19</f>
        <v>0</v>
      </c>
      <c r="X13" s="196">
        <f>'6B BIS'!Y18+'6B BIS'!Y19</f>
        <v>0</v>
      </c>
      <c r="Y13" s="196">
        <f>'6B BIS'!Z18+'6B BIS'!Z19</f>
        <v>0</v>
      </c>
      <c r="Z13" s="196">
        <f>'6B BIS'!AA18+'6B BIS'!AA19</f>
        <v>0</v>
      </c>
      <c r="AA13" s="196">
        <f>'6B BIS'!AB18+'6B BIS'!AB19</f>
        <v>0</v>
      </c>
      <c r="AB13" s="201">
        <f t="shared" si="0"/>
        <v>0</v>
      </c>
    </row>
    <row r="14" spans="1:28" s="1" customFormat="1" ht="24.75" customHeight="1">
      <c r="A14" s="101"/>
      <c r="B14" s="56" t="s">
        <v>135</v>
      </c>
      <c r="C14" s="196">
        <f>'6B BIS'!D20+'6B BIS'!D21</f>
        <v>0</v>
      </c>
      <c r="D14" s="196">
        <f>'6B BIS'!E20+'6B BIS'!E21</f>
        <v>0</v>
      </c>
      <c r="E14" s="196">
        <f>'6B BIS'!F20+'6B BIS'!F21</f>
        <v>0</v>
      </c>
      <c r="F14" s="196">
        <f>'6B BIS'!G20+'6B BIS'!G21</f>
        <v>0</v>
      </c>
      <c r="G14" s="196">
        <f>'6B BIS'!H20+'6B BIS'!H21</f>
        <v>0</v>
      </c>
      <c r="H14" s="196">
        <f>'6B BIS'!I20+'6B BIS'!I21</f>
        <v>0</v>
      </c>
      <c r="I14" s="196">
        <f>'6B BIS'!J20+'6B BIS'!J21</f>
        <v>0</v>
      </c>
      <c r="J14" s="196">
        <f>'6B BIS'!K20+'6B BIS'!K21</f>
        <v>0</v>
      </c>
      <c r="K14" s="196">
        <f>'6B BIS'!L20+'6B BIS'!L21</f>
        <v>0</v>
      </c>
      <c r="L14" s="196">
        <f>'6B BIS'!M20+'6B BIS'!M21</f>
        <v>0</v>
      </c>
      <c r="M14" s="196">
        <f>'6B BIS'!N20+'6B BIS'!N21</f>
        <v>0</v>
      </c>
      <c r="N14" s="196">
        <f>'6B BIS'!O20+'6B BIS'!O21</f>
        <v>0</v>
      </c>
      <c r="O14" s="196">
        <f>'6B BIS'!P20+'6B BIS'!P21</f>
        <v>0</v>
      </c>
      <c r="P14" s="196">
        <f>'6B BIS'!Q20+'6B BIS'!Q21</f>
        <v>0</v>
      </c>
      <c r="Q14" s="196">
        <f>'6B BIS'!R20+'6B BIS'!R21</f>
        <v>0</v>
      </c>
      <c r="R14" s="196">
        <f>'6B BIS'!S20+'6B BIS'!S21</f>
        <v>0</v>
      </c>
      <c r="S14" s="196">
        <f>'6B BIS'!T20+'6B BIS'!T21</f>
        <v>0</v>
      </c>
      <c r="T14" s="196">
        <f>'6B BIS'!U20+'6B BIS'!U21</f>
        <v>0</v>
      </c>
      <c r="U14" s="196">
        <f>'6B BIS'!V20+'6B BIS'!V21</f>
        <v>0</v>
      </c>
      <c r="V14" s="196">
        <f>'6B BIS'!W20+'6B BIS'!W21</f>
        <v>0</v>
      </c>
      <c r="W14" s="196">
        <f>'6B BIS'!X20+'6B BIS'!X21</f>
        <v>0</v>
      </c>
      <c r="X14" s="196">
        <f>'6B BIS'!Y20+'6B BIS'!Y21</f>
        <v>0</v>
      </c>
      <c r="Y14" s="196">
        <f>'6B BIS'!Z20+'6B BIS'!Z21</f>
        <v>0</v>
      </c>
      <c r="Z14" s="196">
        <f>'6B BIS'!AA20+'6B BIS'!AA21</f>
        <v>0</v>
      </c>
      <c r="AA14" s="196">
        <f>'6B BIS'!AB20+'6B BIS'!AB21</f>
        <v>0</v>
      </c>
      <c r="AB14" s="201">
        <f t="shared" si="0"/>
        <v>0</v>
      </c>
    </row>
    <row r="15" spans="1:28" s="1" customFormat="1" ht="24.75" customHeight="1" thickBot="1">
      <c r="A15" s="100"/>
      <c r="B15" s="54" t="s">
        <v>99</v>
      </c>
      <c r="C15" s="202">
        <f>('6B BIS'!D9+'6B BIS'!D11)*(1+'6B BIS'!$C$12)</f>
        <v>0</v>
      </c>
      <c r="D15" s="202">
        <f>('6B BIS'!E9+'6B BIS'!E11)*(1+'6B BIS'!$C$12)</f>
        <v>0</v>
      </c>
      <c r="E15" s="202">
        <f>('6B BIS'!F9+'6B BIS'!F11)*(1+'6B BIS'!$C$12)</f>
        <v>0</v>
      </c>
      <c r="F15" s="202">
        <f>('6B BIS'!G9+'6B BIS'!G11)*(1+'6B BIS'!$C$12)</f>
        <v>0</v>
      </c>
      <c r="G15" s="202">
        <f>('6B BIS'!H9+'6B BIS'!H11)*(1+'6B BIS'!$C$12)</f>
        <v>0</v>
      </c>
      <c r="H15" s="202">
        <f>('6B BIS'!I9+'6B BIS'!I11)*(1+'6B BIS'!$C$12)</f>
        <v>0</v>
      </c>
      <c r="I15" s="202">
        <f>('6B BIS'!J9+'6B BIS'!J11)*(1+'6B BIS'!$C$12)</f>
        <v>0</v>
      </c>
      <c r="J15" s="202">
        <f>('6B BIS'!K9+'6B BIS'!K11)*(1+'6B BIS'!$C$12)</f>
        <v>0</v>
      </c>
      <c r="K15" s="202">
        <f>('6B BIS'!L9+'6B BIS'!L11)*(1+'6B BIS'!$C$12)</f>
        <v>0</v>
      </c>
      <c r="L15" s="202">
        <f>('6B BIS'!M9+'6B BIS'!M11)*(1+'6B BIS'!$C$12)</f>
        <v>0</v>
      </c>
      <c r="M15" s="202">
        <f>('6B BIS'!N9+'6B BIS'!N11)*(1+'6B BIS'!$C$12)</f>
        <v>0</v>
      </c>
      <c r="N15" s="202">
        <f>('6B BIS'!O9+'6B BIS'!O11)*(1+'6B BIS'!$C$12)</f>
        <v>0</v>
      </c>
      <c r="O15" s="202">
        <f>('6B BIS'!P9+'6B BIS'!P11)*(1+'6B BIS'!$C$12)</f>
        <v>0</v>
      </c>
      <c r="P15" s="202">
        <f>('6B BIS'!Q9+'6B BIS'!Q11)*(1+'6B BIS'!$C$12)</f>
        <v>0</v>
      </c>
      <c r="Q15" s="202">
        <f>('6B BIS'!R9+'6B BIS'!R11)*(1+'6B BIS'!$C$12)</f>
        <v>0</v>
      </c>
      <c r="R15" s="202">
        <f>('6B BIS'!S9+'6B BIS'!S11)*(1+'6B BIS'!$C$12)</f>
        <v>0</v>
      </c>
      <c r="S15" s="202">
        <f>('6B BIS'!T9+'6B BIS'!T11)*(1+'6B BIS'!$C$12)</f>
        <v>0</v>
      </c>
      <c r="T15" s="202">
        <f>('6B BIS'!U9+'6B BIS'!U11)*(1+'6B BIS'!$C$12)</f>
        <v>0</v>
      </c>
      <c r="U15" s="202">
        <f>('6B BIS'!V9+'6B BIS'!V11)*(1+'6B BIS'!$C$12)</f>
        <v>0</v>
      </c>
      <c r="V15" s="202">
        <f>('6B BIS'!W9+'6B BIS'!W11)*(1+'6B BIS'!$C$12)</f>
        <v>0</v>
      </c>
      <c r="W15" s="202">
        <f>('6B BIS'!X9+'6B BIS'!X11)*(1+'6B BIS'!$C$12)</f>
        <v>0</v>
      </c>
      <c r="X15" s="202">
        <f>('6B BIS'!Y9+'6B BIS'!Y11)*(1+'6B BIS'!$C$12)</f>
        <v>0</v>
      </c>
      <c r="Y15" s="202">
        <f>('6B BIS'!Z9+'6B BIS'!Z11)*(1+'6B BIS'!$C$12)</f>
        <v>0</v>
      </c>
      <c r="Z15" s="202">
        <f>('6B BIS'!AA9+'6B BIS'!AA11)*(1+'6B BIS'!$C$12)</f>
        <v>0</v>
      </c>
      <c r="AA15" s="202">
        <f>('6B BIS'!AB9+'6B BIS'!AB11)*(1+'6B BIS'!$C$12)</f>
        <v>0</v>
      </c>
      <c r="AB15" s="203">
        <f t="shared" si="0"/>
        <v>0</v>
      </c>
    </row>
    <row r="16" spans="1:28" s="1" customFormat="1" ht="45" customHeight="1" thickBot="1">
      <c r="A16" s="86" t="s">
        <v>195</v>
      </c>
      <c r="B16" s="50" t="s">
        <v>128</v>
      </c>
      <c r="C16" s="204">
        <f aca="true" t="shared" si="1" ref="C16:AB16">SUM(C8:C15)</f>
        <v>0</v>
      </c>
      <c r="D16" s="204">
        <f t="shared" si="1"/>
        <v>0</v>
      </c>
      <c r="E16" s="204">
        <f t="shared" si="1"/>
        <v>0</v>
      </c>
      <c r="F16" s="204">
        <f t="shared" si="1"/>
        <v>0</v>
      </c>
      <c r="G16" s="204">
        <f t="shared" si="1"/>
        <v>0</v>
      </c>
      <c r="H16" s="204">
        <f t="shared" si="1"/>
        <v>0</v>
      </c>
      <c r="I16" s="204">
        <f t="shared" si="1"/>
        <v>0</v>
      </c>
      <c r="J16" s="204">
        <f t="shared" si="1"/>
        <v>0</v>
      </c>
      <c r="K16" s="204">
        <f t="shared" si="1"/>
        <v>0</v>
      </c>
      <c r="L16" s="204">
        <f t="shared" si="1"/>
        <v>0</v>
      </c>
      <c r="M16" s="204">
        <f t="shared" si="1"/>
        <v>0</v>
      </c>
      <c r="N16" s="204">
        <f t="shared" si="1"/>
        <v>0</v>
      </c>
      <c r="O16" s="204">
        <f t="shared" si="1"/>
        <v>0</v>
      </c>
      <c r="P16" s="204">
        <f t="shared" si="1"/>
        <v>0</v>
      </c>
      <c r="Q16" s="204">
        <f t="shared" si="1"/>
        <v>0</v>
      </c>
      <c r="R16" s="204">
        <f t="shared" si="1"/>
        <v>0</v>
      </c>
      <c r="S16" s="204">
        <f t="shared" si="1"/>
        <v>0</v>
      </c>
      <c r="T16" s="204">
        <f t="shared" si="1"/>
        <v>0</v>
      </c>
      <c r="U16" s="204">
        <f t="shared" si="1"/>
        <v>0</v>
      </c>
      <c r="V16" s="204">
        <f t="shared" si="1"/>
        <v>0</v>
      </c>
      <c r="W16" s="204">
        <f t="shared" si="1"/>
        <v>0</v>
      </c>
      <c r="X16" s="204">
        <f t="shared" si="1"/>
        <v>0</v>
      </c>
      <c r="Y16" s="204">
        <f t="shared" si="1"/>
        <v>0</v>
      </c>
      <c r="Z16" s="204">
        <f t="shared" si="1"/>
        <v>0</v>
      </c>
      <c r="AA16" s="204">
        <f t="shared" si="1"/>
        <v>0</v>
      </c>
      <c r="AB16" s="205">
        <f t="shared" si="1"/>
        <v>0</v>
      </c>
    </row>
    <row r="17" spans="1:28" s="1" customFormat="1" ht="27.75" customHeight="1" thickBot="1">
      <c r="A17" s="86" t="s">
        <v>100</v>
      </c>
      <c r="B17" s="57" t="s">
        <v>251</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5"/>
    </row>
    <row r="18" spans="1:28" s="1" customFormat="1" ht="27.75" customHeight="1" thickBot="1">
      <c r="A18" s="86" t="s">
        <v>102</v>
      </c>
      <c r="B18" s="50" t="s">
        <v>209</v>
      </c>
      <c r="C18" s="204">
        <f aca="true" t="shared" si="2" ref="C18:AB18">C16-C17</f>
        <v>0</v>
      </c>
      <c r="D18" s="204">
        <f t="shared" si="2"/>
        <v>0</v>
      </c>
      <c r="E18" s="204">
        <f t="shared" si="2"/>
        <v>0</v>
      </c>
      <c r="F18" s="204">
        <f t="shared" si="2"/>
        <v>0</v>
      </c>
      <c r="G18" s="204">
        <f t="shared" si="2"/>
        <v>0</v>
      </c>
      <c r="H18" s="204">
        <f t="shared" si="2"/>
        <v>0</v>
      </c>
      <c r="I18" s="204">
        <f t="shared" si="2"/>
        <v>0</v>
      </c>
      <c r="J18" s="204">
        <f t="shared" si="2"/>
        <v>0</v>
      </c>
      <c r="K18" s="204">
        <f t="shared" si="2"/>
        <v>0</v>
      </c>
      <c r="L18" s="204">
        <f t="shared" si="2"/>
        <v>0</v>
      </c>
      <c r="M18" s="204">
        <f t="shared" si="2"/>
        <v>0</v>
      </c>
      <c r="N18" s="204">
        <f t="shared" si="2"/>
        <v>0</v>
      </c>
      <c r="O18" s="204">
        <f t="shared" si="2"/>
        <v>0</v>
      </c>
      <c r="P18" s="204">
        <f t="shared" si="2"/>
        <v>0</v>
      </c>
      <c r="Q18" s="204">
        <f t="shared" si="2"/>
        <v>0</v>
      </c>
      <c r="R18" s="204">
        <f t="shared" si="2"/>
        <v>0</v>
      </c>
      <c r="S18" s="204">
        <f t="shared" si="2"/>
        <v>0</v>
      </c>
      <c r="T18" s="204">
        <f t="shared" si="2"/>
        <v>0</v>
      </c>
      <c r="U18" s="204">
        <f t="shared" si="2"/>
        <v>0</v>
      </c>
      <c r="V18" s="204">
        <f t="shared" si="2"/>
        <v>0</v>
      </c>
      <c r="W18" s="204">
        <f t="shared" si="2"/>
        <v>0</v>
      </c>
      <c r="X18" s="204">
        <f t="shared" si="2"/>
        <v>0</v>
      </c>
      <c r="Y18" s="204">
        <f t="shared" si="2"/>
        <v>0</v>
      </c>
      <c r="Z18" s="204">
        <f t="shared" si="2"/>
        <v>0</v>
      </c>
      <c r="AA18" s="204">
        <f t="shared" si="2"/>
        <v>0</v>
      </c>
      <c r="AB18" s="205">
        <f t="shared" si="2"/>
        <v>0</v>
      </c>
    </row>
    <row r="19" spans="1:28" s="53" customFormat="1" ht="24.75" customHeight="1">
      <c r="A19" s="102" t="s">
        <v>204</v>
      </c>
      <c r="B19" s="58" t="s">
        <v>103</v>
      </c>
      <c r="C19" s="206"/>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8"/>
    </row>
    <row r="20" spans="1:28" s="55" customFormat="1" ht="24.75" customHeight="1">
      <c r="A20" s="103"/>
      <c r="B20" s="54" t="s">
        <v>104</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201">
        <f>SUM(C20:AA20)</f>
        <v>0</v>
      </c>
    </row>
    <row r="21" spans="1:28" s="55" customFormat="1" ht="24.75" customHeight="1">
      <c r="A21" s="103"/>
      <c r="B21" s="54" t="s">
        <v>105</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201">
        <f>SUM(C21:AA21)</f>
        <v>0</v>
      </c>
    </row>
    <row r="22" spans="1:28" s="55" customFormat="1" ht="24.75" customHeight="1">
      <c r="A22" s="103"/>
      <c r="B22" s="54" t="s">
        <v>106</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201">
        <f>SUM(C22:AA22)</f>
        <v>0</v>
      </c>
    </row>
    <row r="23" spans="1:28" s="55" customFormat="1" ht="24.75" customHeight="1">
      <c r="A23" s="30"/>
      <c r="B23" s="54" t="s">
        <v>107</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201">
        <f>SUM(C23:AA23)</f>
        <v>0</v>
      </c>
    </row>
    <row r="24" spans="1:28" s="60" customFormat="1" ht="24.75" customHeight="1" thickBot="1">
      <c r="A24" s="31"/>
      <c r="B24" s="59" t="s">
        <v>108</v>
      </c>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203">
        <f>SUM(C24:AA24)</f>
        <v>0</v>
      </c>
    </row>
    <row r="25" spans="1:28" s="1" customFormat="1" ht="27.75" customHeight="1" thickBot="1">
      <c r="A25" s="104" t="s">
        <v>196</v>
      </c>
      <c r="B25" s="50" t="s">
        <v>127</v>
      </c>
      <c r="C25" s="204">
        <f aca="true" t="shared" si="3" ref="C25:AB25">SUM(C20:C24)</f>
        <v>0</v>
      </c>
      <c r="D25" s="204">
        <f t="shared" si="3"/>
        <v>0</v>
      </c>
      <c r="E25" s="204">
        <f t="shared" si="3"/>
        <v>0</v>
      </c>
      <c r="F25" s="204">
        <f t="shared" si="3"/>
        <v>0</v>
      </c>
      <c r="G25" s="204">
        <f t="shared" si="3"/>
        <v>0</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c r="U25" s="204">
        <f t="shared" si="3"/>
        <v>0</v>
      </c>
      <c r="V25" s="204">
        <f t="shared" si="3"/>
        <v>0</v>
      </c>
      <c r="W25" s="204">
        <f t="shared" si="3"/>
        <v>0</v>
      </c>
      <c r="X25" s="204">
        <f t="shared" si="3"/>
        <v>0</v>
      </c>
      <c r="Y25" s="204">
        <f t="shared" si="3"/>
        <v>0</v>
      </c>
      <c r="Z25" s="204">
        <f t="shared" si="3"/>
        <v>0</v>
      </c>
      <c r="AA25" s="204">
        <f t="shared" si="3"/>
        <v>0</v>
      </c>
      <c r="AB25" s="205">
        <f t="shared" si="3"/>
        <v>0</v>
      </c>
    </row>
    <row r="26" spans="1:28" s="1" customFormat="1" ht="27.75" customHeight="1" thickBot="1">
      <c r="A26" s="104" t="s">
        <v>197</v>
      </c>
      <c r="B26" s="57" t="s">
        <v>76</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205">
        <v>0</v>
      </c>
    </row>
    <row r="27" spans="1:28" s="1" customFormat="1" ht="12.75">
      <c r="A27" s="429" t="s">
        <v>282</v>
      </c>
      <c r="B27" s="429"/>
      <c r="C27" s="429"/>
      <c r="D27" s="429"/>
      <c r="E27" s="429"/>
      <c r="F27" s="429"/>
      <c r="G27" s="429"/>
      <c r="H27" s="429"/>
      <c r="I27" s="429"/>
      <c r="J27" s="429"/>
      <c r="K27" s="429"/>
      <c r="L27" s="429"/>
      <c r="M27" s="429"/>
      <c r="N27" s="429"/>
      <c r="O27" s="429"/>
      <c r="P27" s="429"/>
      <c r="Q27" s="429"/>
      <c r="R27" s="429"/>
      <c r="S27" s="6"/>
      <c r="T27" s="6"/>
      <c r="U27" s="6"/>
      <c r="V27" s="6"/>
      <c r="W27" s="6"/>
      <c r="X27" s="6"/>
      <c r="Y27" s="6"/>
      <c r="Z27" s="6"/>
      <c r="AA27" s="6"/>
      <c r="AB27" s="6"/>
    </row>
    <row r="28" spans="1:18" ht="12.75">
      <c r="A28" s="430"/>
      <c r="B28" s="430"/>
      <c r="C28" s="430"/>
      <c r="D28" s="430"/>
      <c r="E28" s="430"/>
      <c r="F28" s="430"/>
      <c r="G28" s="430"/>
      <c r="H28" s="430"/>
      <c r="I28" s="430"/>
      <c r="J28" s="430"/>
      <c r="K28" s="430"/>
      <c r="L28" s="430"/>
      <c r="M28" s="430"/>
      <c r="N28" s="430"/>
      <c r="O28" s="430"/>
      <c r="P28" s="430"/>
      <c r="Q28" s="430"/>
      <c r="R28" s="430"/>
    </row>
    <row r="30" spans="1:62" ht="15.75" customHeight="1">
      <c r="A30" s="245"/>
      <c r="B30" s="110"/>
      <c r="C30" s="246"/>
      <c r="D30" s="110"/>
      <c r="E30" s="110"/>
      <c r="F30" s="110"/>
      <c r="G30" s="110"/>
      <c r="H30" s="110"/>
      <c r="I30" s="110"/>
      <c r="J30" s="110"/>
      <c r="K30" s="246"/>
      <c r="L30" s="110"/>
      <c r="M30" s="110"/>
      <c r="N30" s="110"/>
      <c r="O30" s="110"/>
      <c r="P30" s="246"/>
      <c r="Q30" s="110"/>
      <c r="R30" s="110"/>
      <c r="S30" s="110"/>
      <c r="T30" s="110"/>
      <c r="U30" s="246"/>
      <c r="V30" s="110"/>
      <c r="W30" s="110"/>
      <c r="X30" s="110"/>
      <c r="Y30" s="110"/>
      <c r="Z30" s="246"/>
      <c r="AA30" s="110"/>
      <c r="AB30" s="246"/>
      <c r="AC30" s="110"/>
      <c r="AD30" s="247"/>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ht="15.75" customHeight="1">
      <c r="A31" s="245"/>
      <c r="B31" s="110"/>
      <c r="C31" s="110"/>
      <c r="D31" s="110"/>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110"/>
      <c r="AD31" s="247"/>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ht="15.75" customHeight="1">
      <c r="A32" s="245"/>
      <c r="B32" s="110"/>
      <c r="C32" s="110"/>
      <c r="D32" s="110"/>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110"/>
      <c r="AD32" s="247"/>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ht="25.5" customHeight="1">
      <c r="A33" s="245"/>
      <c r="B33" s="248"/>
      <c r="C33" s="110"/>
      <c r="D33" s="110"/>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110"/>
      <c r="AD33" s="247"/>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row>
    <row r="34" spans="1:62" ht="15.75" customHeight="1">
      <c r="A34" s="245"/>
      <c r="B34" s="249"/>
      <c r="C34" s="110"/>
      <c r="D34" s="110"/>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110"/>
      <c r="AD34" s="247"/>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ht="15.75" customHeight="1">
      <c r="A35" s="245"/>
      <c r="B35" s="110"/>
      <c r="C35" s="110"/>
      <c r="D35" s="110"/>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110"/>
      <c r="AD35" s="247"/>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ht="15.75" customHeight="1">
      <c r="A36" s="245"/>
      <c r="B36" s="110"/>
      <c r="C36" s="110"/>
      <c r="D36" s="110"/>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110"/>
      <c r="AD36" s="247"/>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5.75" customHeight="1">
      <c r="A37" s="245"/>
      <c r="B37" s="110"/>
      <c r="C37" s="110"/>
      <c r="D37" s="110"/>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110"/>
      <c r="AD37" s="247"/>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5.75" customHeight="1">
      <c r="A38" s="428"/>
      <c r="B38" s="428"/>
      <c r="C38" s="110"/>
      <c r="D38" s="110"/>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110"/>
      <c r="AD38" s="247"/>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5.75" customHeight="1">
      <c r="A39" s="245"/>
      <c r="B39" s="110"/>
      <c r="C39" s="110"/>
      <c r="D39" s="110"/>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110"/>
      <c r="AD39" s="247"/>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5.75" customHeight="1">
      <c r="A40" s="245"/>
      <c r="B40" s="110"/>
      <c r="C40" s="110"/>
      <c r="D40" s="110"/>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110"/>
      <c r="AD40" s="247"/>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5.75" customHeight="1">
      <c r="A41" s="245"/>
      <c r="B41" s="110"/>
      <c r="C41" s="110"/>
      <c r="D41" s="110"/>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110"/>
      <c r="AD41" s="247"/>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5.75" customHeight="1">
      <c r="A42" s="245"/>
      <c r="B42" s="110"/>
      <c r="C42" s="110"/>
      <c r="D42" s="110"/>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10"/>
      <c r="AD42" s="247"/>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5.75" customHeight="1">
      <c r="A43" s="245"/>
      <c r="B43" s="110"/>
      <c r="C43" s="110"/>
      <c r="D43" s="110"/>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110"/>
      <c r="AD43" s="247"/>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5.75" customHeight="1">
      <c r="A44" s="245"/>
      <c r="B44" s="110"/>
      <c r="C44" s="110"/>
      <c r="D44" s="110"/>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110"/>
      <c r="AD44" s="247"/>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25.5" customHeight="1">
      <c r="A45" s="427"/>
      <c r="B45" s="248"/>
      <c r="C45" s="110"/>
      <c r="D45" s="110"/>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110"/>
      <c r="AD45" s="247"/>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row>
    <row r="46" spans="1:62" ht="25.5" customHeight="1">
      <c r="A46" s="427"/>
      <c r="B46" s="248"/>
      <c r="C46" s="110"/>
      <c r="D46" s="110"/>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110"/>
      <c r="AD46" s="247"/>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row>
    <row r="47" spans="1:62" ht="25.5" customHeight="1">
      <c r="A47" s="245"/>
      <c r="B47" s="248"/>
      <c r="C47" s="110"/>
      <c r="D47" s="110"/>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110"/>
      <c r="AD47" s="247"/>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row>
    <row r="48" spans="1:62" ht="25.5" customHeight="1">
      <c r="A48" s="110"/>
      <c r="B48" s="250"/>
      <c r="C48" s="110"/>
      <c r="D48" s="110"/>
      <c r="E48" s="246"/>
      <c r="F48" s="246"/>
      <c r="G48" s="246"/>
      <c r="H48" s="246"/>
      <c r="I48" s="246"/>
      <c r="J48" s="246"/>
      <c r="K48" s="246"/>
      <c r="L48" s="246"/>
      <c r="M48" s="246"/>
      <c r="N48" s="246"/>
      <c r="O48" s="246"/>
      <c r="P48" s="246"/>
      <c r="Q48" s="246"/>
      <c r="R48" s="246"/>
      <c r="S48" s="246"/>
      <c r="T48" s="246"/>
      <c r="U48" s="246"/>
      <c r="V48" s="246"/>
      <c r="W48" s="246"/>
      <c r="X48" s="246"/>
      <c r="Y48" s="246"/>
      <c r="Z48" s="246"/>
      <c r="AA48" s="110"/>
      <c r="AB48" s="246"/>
      <c r="AC48" s="110"/>
      <c r="AD48" s="247"/>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row>
    <row r="49" spans="1:62" ht="15.75" customHeight="1">
      <c r="A49" s="245"/>
      <c r="B49" s="110"/>
      <c r="C49" s="110"/>
      <c r="D49" s="110"/>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110"/>
      <c r="AD49" s="247"/>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row>
    <row r="50" spans="1:62" ht="25.5" customHeight="1">
      <c r="A50" s="245"/>
      <c r="B50" s="248"/>
      <c r="C50" s="110"/>
      <c r="D50" s="110"/>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110"/>
      <c r="AD50" s="247"/>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row>
    <row r="51" spans="1:62" ht="25.5" customHeight="1">
      <c r="A51" s="245"/>
      <c r="B51" s="248"/>
      <c r="C51" s="110"/>
      <c r="D51" s="110"/>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110"/>
      <c r="AD51" s="247"/>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row>
    <row r="52" spans="1:62" ht="30" customHeight="1">
      <c r="A52" s="110"/>
      <c r="B52" s="251"/>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52"/>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row>
    <row r="53" spans="1:62" ht="19.5" customHeight="1">
      <c r="A53" s="110"/>
      <c r="B53" s="110"/>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52"/>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row>
    <row r="54" spans="1:62" ht="19.5" customHeight="1">
      <c r="A54" s="110"/>
      <c r="B54" s="110"/>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52"/>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row>
    <row r="55" spans="1:62" ht="12.7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row>
    <row r="56" spans="1:62" ht="12.75">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row>
    <row r="57" spans="1:62" ht="12.75">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row>
  </sheetData>
  <sheetProtection password="E8E4" sheet="1" objects="1" scenarios="1"/>
  <mergeCells count="4">
    <mergeCell ref="C2:D2"/>
    <mergeCell ref="A45:A46"/>
    <mergeCell ref="A38:B38"/>
    <mergeCell ref="A27:R28"/>
  </mergeCells>
  <printOptions horizontalCentered="1"/>
  <pageMargins left="0" right="0" top="0.5905511811023623" bottom="0.5905511811023623" header="0.7874015748031497" footer="0.31496062992125984"/>
  <pageSetup horizontalDpi="600" verticalDpi="600" orientation="landscape" paperSize="9" scale="71" r:id="rId1"/>
  <headerFooter alignWithMargins="0">
    <oddHeader>&amp;CTavole SDF</oddHeader>
    <oddFooter>&amp;RTabella &amp;A</oddFooter>
  </headerFooter>
</worksheet>
</file>

<file path=xl/worksheets/sheet13.xml><?xml version="1.0" encoding="utf-8"?>
<worksheet xmlns="http://schemas.openxmlformats.org/spreadsheetml/2006/main" xmlns:r="http://schemas.openxmlformats.org/officeDocument/2006/relationships">
  <dimension ref="A2:AB28"/>
  <sheetViews>
    <sheetView workbookViewId="0" topLeftCell="A1">
      <pane xSplit="2" ySplit="6" topLeftCell="C7" activePane="bottomRight" state="frozen"/>
      <selection pane="topLeft" activeCell="O10" sqref="O10"/>
      <selection pane="topRight" activeCell="O10" sqref="O10"/>
      <selection pane="bottomLeft" activeCell="O10" sqref="O10"/>
      <selection pane="bottomRight" activeCell="O21" sqref="O21"/>
    </sheetView>
  </sheetViews>
  <sheetFormatPr defaultColWidth="9.140625" defaultRowHeight="12.75"/>
  <cols>
    <col min="1" max="1" width="3.7109375" style="6" customWidth="1"/>
    <col min="2" max="2" width="25.7109375" style="6" customWidth="1"/>
    <col min="3" max="27" width="6.7109375" style="6" customWidth="1"/>
    <col min="28" max="28" width="7.7109375" style="6" customWidth="1"/>
    <col min="29" max="16384" width="9.140625" style="6" customWidth="1"/>
  </cols>
  <sheetData>
    <row r="2" spans="1:4" ht="12.75">
      <c r="A2" s="5" t="s">
        <v>111</v>
      </c>
      <c r="C2" s="431"/>
      <c r="D2" s="432"/>
    </row>
    <row r="3" spans="1:2" ht="12.75">
      <c r="A3" s="5" t="s">
        <v>254</v>
      </c>
      <c r="B3" s="51"/>
    </row>
    <row r="4" spans="1:10" ht="12.75">
      <c r="A4" s="6" t="s">
        <v>250</v>
      </c>
      <c r="F4" s="6" t="s">
        <v>145</v>
      </c>
      <c r="J4" s="145"/>
    </row>
    <row r="5" spans="1:28" ht="12.75">
      <c r="A5" s="1"/>
      <c r="B5" s="12"/>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ht="25.5" customHeight="1">
      <c r="A6" s="21"/>
      <c r="B6" s="20" t="s">
        <v>91</v>
      </c>
      <c r="C6" s="17" t="s">
        <v>26</v>
      </c>
      <c r="D6" s="17" t="s">
        <v>27</v>
      </c>
      <c r="E6" s="17" t="s">
        <v>28</v>
      </c>
      <c r="F6" s="17" t="s">
        <v>30</v>
      </c>
      <c r="G6" s="17" t="s">
        <v>31</v>
      </c>
      <c r="H6" s="17" t="s">
        <v>32</v>
      </c>
      <c r="I6" s="17" t="s">
        <v>33</v>
      </c>
      <c r="J6" s="17" t="s">
        <v>34</v>
      </c>
      <c r="K6" s="17" t="s">
        <v>35</v>
      </c>
      <c r="L6" s="17" t="s">
        <v>36</v>
      </c>
      <c r="M6" s="17" t="s">
        <v>37</v>
      </c>
      <c r="N6" s="17" t="s">
        <v>38</v>
      </c>
      <c r="O6" s="17" t="s">
        <v>39</v>
      </c>
      <c r="P6" s="17" t="s">
        <v>40</v>
      </c>
      <c r="Q6" s="17" t="s">
        <v>41</v>
      </c>
      <c r="R6" s="17" t="s">
        <v>42</v>
      </c>
      <c r="S6" s="17" t="s">
        <v>43</v>
      </c>
      <c r="T6" s="17" t="s">
        <v>44</v>
      </c>
      <c r="U6" s="17" t="s">
        <v>45</v>
      </c>
      <c r="V6" s="17" t="s">
        <v>46</v>
      </c>
      <c r="W6" s="17" t="s">
        <v>47</v>
      </c>
      <c r="X6" s="17" t="s">
        <v>48</v>
      </c>
      <c r="Y6" s="17" t="s">
        <v>49</v>
      </c>
      <c r="Z6" s="17" t="s">
        <v>50</v>
      </c>
      <c r="AA6" s="17" t="s">
        <v>51</v>
      </c>
      <c r="AB6" s="18" t="s">
        <v>11</v>
      </c>
    </row>
    <row r="7" spans="1:28" ht="24.75" customHeight="1">
      <c r="A7" s="22" t="s">
        <v>54</v>
      </c>
      <c r="B7" s="52" t="s">
        <v>92</v>
      </c>
      <c r="C7" s="19"/>
      <c r="D7" s="19"/>
      <c r="E7" s="19"/>
      <c r="F7" s="19"/>
      <c r="G7" s="19"/>
      <c r="H7" s="19"/>
      <c r="I7" s="19"/>
      <c r="J7" s="19"/>
      <c r="K7" s="19"/>
      <c r="L7" s="19"/>
      <c r="M7" s="19"/>
      <c r="N7" s="19"/>
      <c r="O7" s="19"/>
      <c r="P7" s="19"/>
      <c r="Q7" s="19"/>
      <c r="R7" s="19"/>
      <c r="S7" s="19"/>
      <c r="T7" s="19"/>
      <c r="U7" s="19"/>
      <c r="V7" s="19"/>
      <c r="W7" s="19"/>
      <c r="X7" s="19"/>
      <c r="Y7" s="19"/>
      <c r="Z7" s="19"/>
      <c r="AA7" s="19"/>
      <c r="AB7" s="140"/>
    </row>
    <row r="8" spans="1:28" ht="24.75" customHeight="1">
      <c r="A8" s="28"/>
      <c r="B8" s="54" t="s">
        <v>98</v>
      </c>
      <c r="C8" s="196">
        <f>'9A BIS'!C8-'9B BIS'!C8</f>
        <v>0</v>
      </c>
      <c r="D8" s="196">
        <f>'9A BIS'!D8-'9B BIS'!D8</f>
        <v>0</v>
      </c>
      <c r="E8" s="196">
        <f>'9A BIS'!E8-'9B BIS'!E8</f>
        <v>0</v>
      </c>
      <c r="F8" s="196">
        <f>'9A BIS'!F8-'9B BIS'!F8</f>
        <v>0</v>
      </c>
      <c r="G8" s="196">
        <f>'9A BIS'!G8-'9B BIS'!G8</f>
        <v>0</v>
      </c>
      <c r="H8" s="196">
        <f>'9A BIS'!H8-'9B BIS'!H8</f>
        <v>0</v>
      </c>
      <c r="I8" s="196">
        <f>'9A BIS'!I8-'9B BIS'!I8</f>
        <v>0</v>
      </c>
      <c r="J8" s="196">
        <f>'9A BIS'!J8-'9B BIS'!J8</f>
        <v>0</v>
      </c>
      <c r="K8" s="196">
        <f>'9A BIS'!K8-'9B BIS'!K8</f>
        <v>0</v>
      </c>
      <c r="L8" s="196">
        <f>'9A BIS'!L8-'9B BIS'!L8</f>
        <v>0</v>
      </c>
      <c r="M8" s="196">
        <f>'9A BIS'!M8-'9B BIS'!M8</f>
        <v>0</v>
      </c>
      <c r="N8" s="196">
        <f>'9A BIS'!N8-'9B BIS'!N8</f>
        <v>0</v>
      </c>
      <c r="O8" s="196">
        <f>'9A BIS'!O8-'9B BIS'!O8</f>
        <v>0</v>
      </c>
      <c r="P8" s="196">
        <f>'9A BIS'!P8-'9B BIS'!P8</f>
        <v>0</v>
      </c>
      <c r="Q8" s="196">
        <f>'9A BIS'!Q8-'9B BIS'!Q8</f>
        <v>0</v>
      </c>
      <c r="R8" s="196">
        <f>'9A BIS'!R8-'9B BIS'!R8</f>
        <v>0</v>
      </c>
      <c r="S8" s="196">
        <f>'9A BIS'!S8-'9B BIS'!S8</f>
        <v>0</v>
      </c>
      <c r="T8" s="196">
        <f>'9A BIS'!T8-'9B BIS'!T8</f>
        <v>0</v>
      </c>
      <c r="U8" s="196">
        <f>'9A BIS'!U8-'9B BIS'!U8</f>
        <v>0</v>
      </c>
      <c r="V8" s="196">
        <f>'9A BIS'!V8-'9B BIS'!V8</f>
        <v>0</v>
      </c>
      <c r="W8" s="196">
        <f>'9A BIS'!W8-'9B BIS'!W8</f>
        <v>0</v>
      </c>
      <c r="X8" s="196">
        <f>'9A BIS'!X8-'9B BIS'!X8</f>
        <v>0</v>
      </c>
      <c r="Y8" s="196">
        <f>'9A BIS'!Y8-'9B BIS'!Y8</f>
        <v>0</v>
      </c>
      <c r="Z8" s="196">
        <f>'9A BIS'!Z8-'9B BIS'!Z8</f>
        <v>0</v>
      </c>
      <c r="AA8" s="196">
        <f>'9A BIS'!AA8-'9B BIS'!AA8</f>
        <v>0</v>
      </c>
      <c r="AB8" s="201">
        <f aca="true" t="shared" si="0" ref="AB8:AB15">SUM(C8:AA8)</f>
        <v>0</v>
      </c>
    </row>
    <row r="9" spans="1:28" ht="24.75" customHeight="1">
      <c r="A9" s="28"/>
      <c r="B9" s="54" t="s">
        <v>97</v>
      </c>
      <c r="C9" s="196">
        <f>'9A BIS'!C9-'9B BIS'!C9</f>
        <v>0</v>
      </c>
      <c r="D9" s="196">
        <f>'9A BIS'!D9-'9B BIS'!D9</f>
        <v>0</v>
      </c>
      <c r="E9" s="196">
        <f>'9A BIS'!E9-'9B BIS'!E9</f>
        <v>0</v>
      </c>
      <c r="F9" s="196">
        <f>'9A BIS'!F9-'9B BIS'!F9</f>
        <v>0</v>
      </c>
      <c r="G9" s="196">
        <f>'9A BIS'!G9-'9B BIS'!G9</f>
        <v>0</v>
      </c>
      <c r="H9" s="196">
        <f>'9A BIS'!H9-'9B BIS'!H9</f>
        <v>0</v>
      </c>
      <c r="I9" s="196">
        <f>'9A BIS'!I9-'9B BIS'!I9</f>
        <v>0</v>
      </c>
      <c r="J9" s="196">
        <f>'9A BIS'!J9-'9B BIS'!J9</f>
        <v>0</v>
      </c>
      <c r="K9" s="196">
        <f>'9A BIS'!K9-'9B BIS'!K9</f>
        <v>0</v>
      </c>
      <c r="L9" s="196">
        <f>'9A BIS'!L9-'9B BIS'!L9</f>
        <v>0</v>
      </c>
      <c r="M9" s="196">
        <f>'9A BIS'!M9-'9B BIS'!M9</f>
        <v>0</v>
      </c>
      <c r="N9" s="196">
        <f>'9A BIS'!N9-'9B BIS'!N9</f>
        <v>0</v>
      </c>
      <c r="O9" s="196">
        <f>'9A BIS'!O9-'9B BIS'!O9</f>
        <v>0</v>
      </c>
      <c r="P9" s="196">
        <f>'9A BIS'!P9-'9B BIS'!P9</f>
        <v>0</v>
      </c>
      <c r="Q9" s="196">
        <f>'9A BIS'!Q9-'9B BIS'!Q9</f>
        <v>0</v>
      </c>
      <c r="R9" s="196">
        <f>'9A BIS'!R9-'9B BIS'!R9</f>
        <v>0</v>
      </c>
      <c r="S9" s="196">
        <f>'9A BIS'!S9-'9B BIS'!S9</f>
        <v>0</v>
      </c>
      <c r="T9" s="196">
        <f>'9A BIS'!T9-'9B BIS'!T9</f>
        <v>0</v>
      </c>
      <c r="U9" s="196">
        <f>'9A BIS'!U9-'9B BIS'!U9</f>
        <v>0</v>
      </c>
      <c r="V9" s="196">
        <f>'9A BIS'!V9-'9B BIS'!V9</f>
        <v>0</v>
      </c>
      <c r="W9" s="196">
        <f>'9A BIS'!W9-'9B BIS'!W9</f>
        <v>0</v>
      </c>
      <c r="X9" s="196">
        <f>'9A BIS'!X9-'9B BIS'!X9</f>
        <v>0</v>
      </c>
      <c r="Y9" s="196">
        <f>'9A BIS'!Y9-'9B BIS'!Y9</f>
        <v>0</v>
      </c>
      <c r="Z9" s="196">
        <f>'9A BIS'!Z9-'9B BIS'!Z9</f>
        <v>0</v>
      </c>
      <c r="AA9" s="196">
        <f>'9A BIS'!AA9-'9B BIS'!AA9</f>
        <v>0</v>
      </c>
      <c r="AB9" s="201">
        <f t="shared" si="0"/>
        <v>0</v>
      </c>
    </row>
    <row r="10" spans="1:28" ht="96" customHeight="1">
      <c r="A10" s="29"/>
      <c r="B10" s="56" t="s">
        <v>136</v>
      </c>
      <c r="C10" s="196">
        <f>'9A BIS'!C10-'9B BIS'!C10</f>
        <v>0</v>
      </c>
      <c r="D10" s="196">
        <f>'9A BIS'!D10-'9B BIS'!D10</f>
        <v>0</v>
      </c>
      <c r="E10" s="196">
        <f>'9A BIS'!E10-'9B BIS'!E10</f>
        <v>0</v>
      </c>
      <c r="F10" s="196">
        <f>'9A BIS'!F10-'9B BIS'!F10</f>
        <v>0</v>
      </c>
      <c r="G10" s="196">
        <f>'9A BIS'!G10-'9B BIS'!G10</f>
        <v>0</v>
      </c>
      <c r="H10" s="196">
        <f>'9A BIS'!H10-'9B BIS'!H10</f>
        <v>0</v>
      </c>
      <c r="I10" s="196">
        <f>'9A BIS'!I10-'9B BIS'!I10</f>
        <v>0</v>
      </c>
      <c r="J10" s="196">
        <f>'9A BIS'!J10-'9B BIS'!J10</f>
        <v>0</v>
      </c>
      <c r="K10" s="196">
        <f>'9A BIS'!K10-'9B BIS'!K10</f>
        <v>0</v>
      </c>
      <c r="L10" s="196">
        <f>'9A BIS'!L10-'9B BIS'!L10</f>
        <v>0</v>
      </c>
      <c r="M10" s="196">
        <f>'9A BIS'!M10-'9B BIS'!M10</f>
        <v>0</v>
      </c>
      <c r="N10" s="196">
        <f>'9A BIS'!N10-'9B BIS'!N10</f>
        <v>0</v>
      </c>
      <c r="O10" s="196">
        <f>'9A BIS'!O10-'9B BIS'!O10</f>
        <v>0</v>
      </c>
      <c r="P10" s="196">
        <f>'9A BIS'!P10-'9B BIS'!P10</f>
        <v>0</v>
      </c>
      <c r="Q10" s="196">
        <f>'9A BIS'!Q10-'9B BIS'!Q10</f>
        <v>0</v>
      </c>
      <c r="R10" s="196">
        <f>'9A BIS'!R10-'9B BIS'!R10</f>
        <v>0</v>
      </c>
      <c r="S10" s="196">
        <f>'9A BIS'!S10-'9B BIS'!S10</f>
        <v>0</v>
      </c>
      <c r="T10" s="196">
        <f>'9A BIS'!T10-'9B BIS'!T10</f>
        <v>0</v>
      </c>
      <c r="U10" s="196">
        <f>'9A BIS'!U10-'9B BIS'!U10</f>
        <v>0</v>
      </c>
      <c r="V10" s="196">
        <f>'9A BIS'!V10-'9B BIS'!V10</f>
        <v>0</v>
      </c>
      <c r="W10" s="196">
        <f>'9A BIS'!W10-'9B BIS'!W10</f>
        <v>0</v>
      </c>
      <c r="X10" s="196">
        <f>'9A BIS'!X10-'9B BIS'!X10</f>
        <v>0</v>
      </c>
      <c r="Y10" s="196">
        <f>'9A BIS'!Y10-'9B BIS'!Y10</f>
        <v>0</v>
      </c>
      <c r="Z10" s="196">
        <f>'9A BIS'!Z10-'9B BIS'!Z10</f>
        <v>0</v>
      </c>
      <c r="AA10" s="196">
        <f>'9A BIS'!AA10-'9B BIS'!AA10</f>
        <v>0</v>
      </c>
      <c r="AB10" s="201">
        <f t="shared" si="0"/>
        <v>0</v>
      </c>
    </row>
    <row r="11" spans="1:28" ht="39.75" customHeight="1">
      <c r="A11" s="29"/>
      <c r="B11" s="56" t="s">
        <v>96</v>
      </c>
      <c r="C11" s="196">
        <f>'9A BIS'!C11-'9B BIS'!C11</f>
        <v>0</v>
      </c>
      <c r="D11" s="196">
        <f>'9A BIS'!D11-'9B BIS'!D11</f>
        <v>0</v>
      </c>
      <c r="E11" s="196">
        <f>'9A BIS'!E11-'9B BIS'!E11</f>
        <v>0</v>
      </c>
      <c r="F11" s="196">
        <f>'9A BIS'!F11-'9B BIS'!F11</f>
        <v>0</v>
      </c>
      <c r="G11" s="196">
        <f>'9A BIS'!G11-'9B BIS'!G11</f>
        <v>0</v>
      </c>
      <c r="H11" s="196">
        <f>'9A BIS'!H11-'9B BIS'!H11</f>
        <v>0</v>
      </c>
      <c r="I11" s="196">
        <f>'9A BIS'!I11-'9B BIS'!I11</f>
        <v>0</v>
      </c>
      <c r="J11" s="196">
        <f>'9A BIS'!J11-'9B BIS'!J11</f>
        <v>0</v>
      </c>
      <c r="K11" s="196">
        <f>'9A BIS'!K11-'9B BIS'!K11</f>
        <v>0</v>
      </c>
      <c r="L11" s="196">
        <f>'9A BIS'!L11-'9B BIS'!L11</f>
        <v>0</v>
      </c>
      <c r="M11" s="196">
        <f>'9A BIS'!M11-'9B BIS'!M11</f>
        <v>0</v>
      </c>
      <c r="N11" s="196">
        <f>'9A BIS'!N11-'9B BIS'!N11</f>
        <v>0</v>
      </c>
      <c r="O11" s="196">
        <f>'9A BIS'!O11-'9B BIS'!O11</f>
        <v>0</v>
      </c>
      <c r="P11" s="196">
        <f>'9A BIS'!P11-'9B BIS'!P11</f>
        <v>0</v>
      </c>
      <c r="Q11" s="196">
        <f>'9A BIS'!Q11-'9B BIS'!Q11</f>
        <v>0</v>
      </c>
      <c r="R11" s="196">
        <f>'9A BIS'!R11-'9B BIS'!R11</f>
        <v>0</v>
      </c>
      <c r="S11" s="196">
        <f>'9A BIS'!S11-'9B BIS'!S11</f>
        <v>0</v>
      </c>
      <c r="T11" s="196">
        <f>'9A BIS'!T11-'9B BIS'!T11</f>
        <v>0</v>
      </c>
      <c r="U11" s="196">
        <f>'9A BIS'!U11-'9B BIS'!U11</f>
        <v>0</v>
      </c>
      <c r="V11" s="196">
        <f>'9A BIS'!V11-'9B BIS'!V11</f>
        <v>0</v>
      </c>
      <c r="W11" s="196">
        <f>'9A BIS'!W11-'9B BIS'!W11</f>
        <v>0</v>
      </c>
      <c r="X11" s="196">
        <f>'9A BIS'!X11-'9B BIS'!X11</f>
        <v>0</v>
      </c>
      <c r="Y11" s="196">
        <f>'9A BIS'!Y11-'9B BIS'!Y11</f>
        <v>0</v>
      </c>
      <c r="Z11" s="196">
        <f>'9A BIS'!Z11-'9B BIS'!Z11</f>
        <v>0</v>
      </c>
      <c r="AA11" s="196">
        <f>'9A BIS'!AA11-'9B BIS'!AA11</f>
        <v>0</v>
      </c>
      <c r="AB11" s="201">
        <f t="shared" si="0"/>
        <v>0</v>
      </c>
    </row>
    <row r="12" spans="1:28" ht="24.75" customHeight="1">
      <c r="A12" s="28"/>
      <c r="B12" s="54" t="s">
        <v>94</v>
      </c>
      <c r="C12" s="196">
        <f>'9A BIS'!C12-'9B BIS'!C12</f>
        <v>0</v>
      </c>
      <c r="D12" s="196">
        <f>'9A BIS'!D12-'9B BIS'!D12</f>
        <v>0</v>
      </c>
      <c r="E12" s="196">
        <f>'9A BIS'!E12-'9B BIS'!E12</f>
        <v>0</v>
      </c>
      <c r="F12" s="196">
        <f>'9A BIS'!F12-'9B BIS'!F12</f>
        <v>0</v>
      </c>
      <c r="G12" s="196">
        <f>'9A BIS'!G12-'9B BIS'!G12</f>
        <v>0</v>
      </c>
      <c r="H12" s="196">
        <f>'9A BIS'!H12-'9B BIS'!H12</f>
        <v>0</v>
      </c>
      <c r="I12" s="196">
        <f>'9A BIS'!I12-'9B BIS'!I12</f>
        <v>0</v>
      </c>
      <c r="J12" s="196">
        <f>'9A BIS'!J12-'9B BIS'!J12</f>
        <v>0</v>
      </c>
      <c r="K12" s="196">
        <f>'9A BIS'!K12-'9B BIS'!K12</f>
        <v>0</v>
      </c>
      <c r="L12" s="196">
        <f>'9A BIS'!L12-'9B BIS'!L12</f>
        <v>0</v>
      </c>
      <c r="M12" s="196">
        <f>'9A BIS'!M12-'9B BIS'!M12</f>
        <v>0</v>
      </c>
      <c r="N12" s="196">
        <f>'9A BIS'!N12-'9B BIS'!N12</f>
        <v>0</v>
      </c>
      <c r="O12" s="196">
        <f>'9A BIS'!O12-'9B BIS'!O12</f>
        <v>0</v>
      </c>
      <c r="P12" s="196">
        <f>'9A BIS'!P12-'9B BIS'!P12</f>
        <v>0</v>
      </c>
      <c r="Q12" s="196">
        <f>'9A BIS'!Q12-'9B BIS'!Q12</f>
        <v>0</v>
      </c>
      <c r="R12" s="196">
        <f>'9A BIS'!R12-'9B BIS'!R12</f>
        <v>0</v>
      </c>
      <c r="S12" s="196">
        <f>'9A BIS'!S12-'9B BIS'!S12</f>
        <v>0</v>
      </c>
      <c r="T12" s="196">
        <f>'9A BIS'!T12-'9B BIS'!T12</f>
        <v>0</v>
      </c>
      <c r="U12" s="196">
        <f>'9A BIS'!U12-'9B BIS'!U12</f>
        <v>0</v>
      </c>
      <c r="V12" s="196">
        <f>'9A BIS'!V12-'9B BIS'!V12</f>
        <v>0</v>
      </c>
      <c r="W12" s="196">
        <f>'9A BIS'!W12-'9B BIS'!W12</f>
        <v>0</v>
      </c>
      <c r="X12" s="196">
        <f>'9A BIS'!X12-'9B BIS'!X12</f>
        <v>0</v>
      </c>
      <c r="Y12" s="196">
        <f>'9A BIS'!Y12-'9B BIS'!Y12</f>
        <v>0</v>
      </c>
      <c r="Z12" s="196">
        <f>'9A BIS'!Z12-'9B BIS'!Z12</f>
        <v>0</v>
      </c>
      <c r="AA12" s="196">
        <f>'9A BIS'!AA12-'9B BIS'!AA12</f>
        <v>0</v>
      </c>
      <c r="AB12" s="201">
        <f t="shared" si="0"/>
        <v>0</v>
      </c>
    </row>
    <row r="13" spans="1:28" ht="24.75" customHeight="1">
      <c r="A13" s="28"/>
      <c r="B13" s="54" t="s">
        <v>95</v>
      </c>
      <c r="C13" s="196">
        <f>'9A BIS'!C13-'9B BIS'!C13</f>
        <v>0</v>
      </c>
      <c r="D13" s="196">
        <f>'9A BIS'!D13-'9B BIS'!D13</f>
        <v>0</v>
      </c>
      <c r="E13" s="196">
        <f>'9A BIS'!E13-'9B BIS'!E13</f>
        <v>0</v>
      </c>
      <c r="F13" s="196">
        <f>'9A BIS'!F13-'9B BIS'!F13</f>
        <v>0</v>
      </c>
      <c r="G13" s="196">
        <f>'9A BIS'!G13-'9B BIS'!G13</f>
        <v>0</v>
      </c>
      <c r="H13" s="196">
        <f>'9A BIS'!H13-'9B BIS'!H13</f>
        <v>0</v>
      </c>
      <c r="I13" s="196">
        <f>'9A BIS'!I13-'9B BIS'!I13</f>
        <v>0</v>
      </c>
      <c r="J13" s="196">
        <f>'9A BIS'!J13-'9B BIS'!J13</f>
        <v>0</v>
      </c>
      <c r="K13" s="196">
        <f>'9A BIS'!K13-'9B BIS'!K13</f>
        <v>0</v>
      </c>
      <c r="L13" s="196">
        <f>'9A BIS'!L13-'9B BIS'!L13</f>
        <v>0</v>
      </c>
      <c r="M13" s="196">
        <f>'9A BIS'!M13-'9B BIS'!M13</f>
        <v>0</v>
      </c>
      <c r="N13" s="196">
        <f>'9A BIS'!N13-'9B BIS'!N13</f>
        <v>0</v>
      </c>
      <c r="O13" s="196">
        <f>'9A BIS'!O13-'9B BIS'!O13</f>
        <v>0</v>
      </c>
      <c r="P13" s="196">
        <f>'9A BIS'!P13-'9B BIS'!P13</f>
        <v>0</v>
      </c>
      <c r="Q13" s="196">
        <f>'9A BIS'!Q13-'9B BIS'!Q13</f>
        <v>0</v>
      </c>
      <c r="R13" s="196">
        <f>'9A BIS'!R13-'9B BIS'!R13</f>
        <v>0</v>
      </c>
      <c r="S13" s="196">
        <f>'9A BIS'!S13-'9B BIS'!S13</f>
        <v>0</v>
      </c>
      <c r="T13" s="196">
        <f>'9A BIS'!T13-'9B BIS'!T13</f>
        <v>0</v>
      </c>
      <c r="U13" s="196">
        <f>'9A BIS'!U13-'9B BIS'!U13</f>
        <v>0</v>
      </c>
      <c r="V13" s="196">
        <f>'9A BIS'!V13-'9B BIS'!V13</f>
        <v>0</v>
      </c>
      <c r="W13" s="196">
        <f>'9A BIS'!W13-'9B BIS'!W13</f>
        <v>0</v>
      </c>
      <c r="X13" s="196">
        <f>'9A BIS'!X13-'9B BIS'!X13</f>
        <v>0</v>
      </c>
      <c r="Y13" s="196">
        <f>'9A BIS'!Y13-'9B BIS'!Y13</f>
        <v>0</v>
      </c>
      <c r="Z13" s="196">
        <f>'9A BIS'!Z13-'9B BIS'!Z13</f>
        <v>0</v>
      </c>
      <c r="AA13" s="196">
        <f>'9A BIS'!AA13-'9B BIS'!AA13</f>
        <v>0</v>
      </c>
      <c r="AB13" s="201">
        <f t="shared" si="0"/>
        <v>0</v>
      </c>
    </row>
    <row r="14" spans="1:28" ht="24.75" customHeight="1">
      <c r="A14" s="29"/>
      <c r="B14" s="56" t="s">
        <v>109</v>
      </c>
      <c r="C14" s="196">
        <f>'9A BIS'!C14-'9B BIS'!C14</f>
        <v>0</v>
      </c>
      <c r="D14" s="196">
        <f>'9A BIS'!D14-'9B BIS'!D14</f>
        <v>0</v>
      </c>
      <c r="E14" s="196">
        <f>'9A BIS'!E14-'9B BIS'!E14</f>
        <v>0</v>
      </c>
      <c r="F14" s="196">
        <f>'9A BIS'!F14-'9B BIS'!F14</f>
        <v>0</v>
      </c>
      <c r="G14" s="196">
        <f>'9A BIS'!G14-'9B BIS'!G14</f>
        <v>0</v>
      </c>
      <c r="H14" s="196">
        <f>'9A BIS'!H14-'9B BIS'!H14</f>
        <v>0</v>
      </c>
      <c r="I14" s="196">
        <f>'9A BIS'!I14-'9B BIS'!I14</f>
        <v>0</v>
      </c>
      <c r="J14" s="196">
        <f>'9A BIS'!J14-'9B BIS'!J14</f>
        <v>0</v>
      </c>
      <c r="K14" s="196">
        <f>'9A BIS'!K14-'9B BIS'!K14</f>
        <v>0</v>
      </c>
      <c r="L14" s="196">
        <f>'9A BIS'!L14-'9B BIS'!L14</f>
        <v>0</v>
      </c>
      <c r="M14" s="196">
        <f>'9A BIS'!M14-'9B BIS'!M14</f>
        <v>0</v>
      </c>
      <c r="N14" s="196">
        <f>'9A BIS'!N14-'9B BIS'!N14</f>
        <v>0</v>
      </c>
      <c r="O14" s="196">
        <f>'9A BIS'!O14-'9B BIS'!O14</f>
        <v>0</v>
      </c>
      <c r="P14" s="196">
        <f>'9A BIS'!P14-'9B BIS'!P14</f>
        <v>0</v>
      </c>
      <c r="Q14" s="196">
        <f>'9A BIS'!Q14-'9B BIS'!Q14</f>
        <v>0</v>
      </c>
      <c r="R14" s="196">
        <f>'9A BIS'!R14-'9B BIS'!R14</f>
        <v>0</v>
      </c>
      <c r="S14" s="196">
        <f>'9A BIS'!S14-'9B BIS'!S14</f>
        <v>0</v>
      </c>
      <c r="T14" s="196">
        <f>'9A BIS'!T14-'9B BIS'!T14</f>
        <v>0</v>
      </c>
      <c r="U14" s="196">
        <f>'9A BIS'!U14-'9B BIS'!U14</f>
        <v>0</v>
      </c>
      <c r="V14" s="196">
        <f>'9A BIS'!V14-'9B BIS'!V14</f>
        <v>0</v>
      </c>
      <c r="W14" s="196">
        <f>'9A BIS'!W14-'9B BIS'!W14</f>
        <v>0</v>
      </c>
      <c r="X14" s="196">
        <f>'9A BIS'!X14-'9B BIS'!X14</f>
        <v>0</v>
      </c>
      <c r="Y14" s="196">
        <f>'9A BIS'!Y14-'9B BIS'!Y14</f>
        <v>0</v>
      </c>
      <c r="Z14" s="196">
        <f>'9A BIS'!Z14-'9B BIS'!Z14</f>
        <v>0</v>
      </c>
      <c r="AA14" s="196">
        <f>'9A BIS'!AA14-'9B BIS'!AA14</f>
        <v>0</v>
      </c>
      <c r="AB14" s="201">
        <f t="shared" si="0"/>
        <v>0</v>
      </c>
    </row>
    <row r="15" spans="1:28" ht="24.75" customHeight="1" thickBot="1">
      <c r="A15" s="28"/>
      <c r="B15" s="54" t="s">
        <v>99</v>
      </c>
      <c r="C15" s="196">
        <f>'9A BIS'!C15-'9B BIS'!C15</f>
        <v>0</v>
      </c>
      <c r="D15" s="196">
        <f>'9A BIS'!D15-'9B BIS'!D15</f>
        <v>0</v>
      </c>
      <c r="E15" s="196">
        <f>'9A BIS'!E15-'9B BIS'!E15</f>
        <v>0</v>
      </c>
      <c r="F15" s="196">
        <f>'9A BIS'!F15-'9B BIS'!F15</f>
        <v>0</v>
      </c>
      <c r="G15" s="196">
        <f>'9A BIS'!G15-'9B BIS'!G15</f>
        <v>0</v>
      </c>
      <c r="H15" s="196">
        <f>'9A BIS'!H15-'9B BIS'!H15</f>
        <v>0</v>
      </c>
      <c r="I15" s="196">
        <f>'9A BIS'!I15-'9B BIS'!I15</f>
        <v>0</v>
      </c>
      <c r="J15" s="196">
        <f>'9A BIS'!J15-'9B BIS'!J15</f>
        <v>0</v>
      </c>
      <c r="K15" s="196">
        <f>'9A BIS'!K15-'9B BIS'!K15</f>
        <v>0</v>
      </c>
      <c r="L15" s="196">
        <f>'9A BIS'!L15-'9B BIS'!L15</f>
        <v>0</v>
      </c>
      <c r="M15" s="196">
        <f>'9A BIS'!M15-'9B BIS'!M15</f>
        <v>0</v>
      </c>
      <c r="N15" s="196">
        <f>'9A BIS'!N15-'9B BIS'!N15</f>
        <v>0</v>
      </c>
      <c r="O15" s="196">
        <f>'9A BIS'!O15-'9B BIS'!O15</f>
        <v>0</v>
      </c>
      <c r="P15" s="196">
        <f>'9A BIS'!P15-'9B BIS'!P15</f>
        <v>0</v>
      </c>
      <c r="Q15" s="196">
        <f>'9A BIS'!Q15-'9B BIS'!Q15</f>
        <v>0</v>
      </c>
      <c r="R15" s="196">
        <f>'9A BIS'!R15-'9B BIS'!R15</f>
        <v>0</v>
      </c>
      <c r="S15" s="196">
        <f>'9A BIS'!S15-'9B BIS'!S15</f>
        <v>0</v>
      </c>
      <c r="T15" s="196">
        <f>'9A BIS'!T15-'9B BIS'!T15</f>
        <v>0</v>
      </c>
      <c r="U15" s="196">
        <f>'9A BIS'!U15-'9B BIS'!U15</f>
        <v>0</v>
      </c>
      <c r="V15" s="196">
        <f>'9A BIS'!V15-'9B BIS'!V15</f>
        <v>0</v>
      </c>
      <c r="W15" s="196">
        <f>'9A BIS'!W15-'9B BIS'!W15</f>
        <v>0</v>
      </c>
      <c r="X15" s="196">
        <f>'9A BIS'!X15-'9B BIS'!X15</f>
        <v>0</v>
      </c>
      <c r="Y15" s="196">
        <f>'9A BIS'!Y15-'9B BIS'!Y15</f>
        <v>0</v>
      </c>
      <c r="Z15" s="196">
        <f>'9A BIS'!Z15-'9B BIS'!Z15</f>
        <v>0</v>
      </c>
      <c r="AA15" s="196">
        <f>'9A BIS'!AA15-'9B BIS'!AA15</f>
        <v>0</v>
      </c>
      <c r="AB15" s="201">
        <f t="shared" si="0"/>
        <v>0</v>
      </c>
    </row>
    <row r="16" spans="1:28" ht="34.5" customHeight="1" thickBot="1">
      <c r="A16" s="24" t="s">
        <v>55</v>
      </c>
      <c r="B16" s="50" t="s">
        <v>255</v>
      </c>
      <c r="C16" s="205">
        <f>SUM(C8:C15)</f>
        <v>0</v>
      </c>
      <c r="D16" s="205">
        <f>SUM(D8:D15)</f>
        <v>0</v>
      </c>
      <c r="E16" s="205">
        <f>SUM(E8:E15)</f>
        <v>0</v>
      </c>
      <c r="F16" s="205">
        <f aca="true" t="shared" si="1" ref="F16:AA16">SUM(F8:F15)</f>
        <v>0</v>
      </c>
      <c r="G16" s="141">
        <f t="shared" si="1"/>
        <v>0</v>
      </c>
      <c r="H16" s="205">
        <f t="shared" si="1"/>
        <v>0</v>
      </c>
      <c r="I16" s="205">
        <f t="shared" si="1"/>
        <v>0</v>
      </c>
      <c r="J16" s="205">
        <f t="shared" si="1"/>
        <v>0</v>
      </c>
      <c r="K16" s="205">
        <f t="shared" si="1"/>
        <v>0</v>
      </c>
      <c r="L16" s="205">
        <f t="shared" si="1"/>
        <v>0</v>
      </c>
      <c r="M16" s="205">
        <f t="shared" si="1"/>
        <v>0</v>
      </c>
      <c r="N16" s="205">
        <f t="shared" si="1"/>
        <v>0</v>
      </c>
      <c r="O16" s="205">
        <f t="shared" si="1"/>
        <v>0</v>
      </c>
      <c r="P16" s="205">
        <f t="shared" si="1"/>
        <v>0</v>
      </c>
      <c r="Q16" s="205">
        <f t="shared" si="1"/>
        <v>0</v>
      </c>
      <c r="R16" s="205">
        <f t="shared" si="1"/>
        <v>0</v>
      </c>
      <c r="S16" s="205">
        <f t="shared" si="1"/>
        <v>0</v>
      </c>
      <c r="T16" s="205">
        <f t="shared" si="1"/>
        <v>0</v>
      </c>
      <c r="U16" s="205">
        <f t="shared" si="1"/>
        <v>0</v>
      </c>
      <c r="V16" s="205">
        <f t="shared" si="1"/>
        <v>0</v>
      </c>
      <c r="W16" s="205">
        <f t="shared" si="1"/>
        <v>0</v>
      </c>
      <c r="X16" s="205">
        <f t="shared" si="1"/>
        <v>0</v>
      </c>
      <c r="Y16" s="205">
        <f t="shared" si="1"/>
        <v>0</v>
      </c>
      <c r="Z16" s="205">
        <f t="shared" si="1"/>
        <v>0</v>
      </c>
      <c r="AA16" s="205">
        <f t="shared" si="1"/>
        <v>0</v>
      </c>
      <c r="AB16" s="205">
        <f>SUM(AB8:AB15)</f>
        <v>0</v>
      </c>
    </row>
    <row r="17" spans="1:28" ht="27.75" customHeight="1" thickBot="1">
      <c r="A17" s="24" t="s">
        <v>100</v>
      </c>
      <c r="B17" s="57" t="s">
        <v>101</v>
      </c>
      <c r="C17" s="205">
        <f>'9A BIS'!C17-'9B BIS'!C17</f>
        <v>0</v>
      </c>
      <c r="D17" s="205">
        <f>'9A BIS'!D17-'9B BIS'!D17</f>
        <v>0</v>
      </c>
      <c r="E17" s="205">
        <f>'9A BIS'!E17-'9B BIS'!E17</f>
        <v>0</v>
      </c>
      <c r="F17" s="205">
        <f>'9A BIS'!F17-'9B BIS'!F17</f>
        <v>0</v>
      </c>
      <c r="G17" s="205">
        <f>'9A BIS'!G17-'9B BIS'!G17</f>
        <v>0</v>
      </c>
      <c r="H17" s="205">
        <f>'9A BIS'!H17-'9B BIS'!H17</f>
        <v>0</v>
      </c>
      <c r="I17" s="205">
        <f>'9A BIS'!I17-'9B BIS'!I17</f>
        <v>0</v>
      </c>
      <c r="J17" s="205">
        <f>'9A BIS'!J17-'9B BIS'!J17</f>
        <v>0</v>
      </c>
      <c r="K17" s="205">
        <f>'9A BIS'!K17-'9B BIS'!K17</f>
        <v>0</v>
      </c>
      <c r="L17" s="205">
        <f>'9A BIS'!L17-'9B BIS'!L17</f>
        <v>0</v>
      </c>
      <c r="M17" s="205">
        <f>'9A BIS'!M17-'9B BIS'!M17</f>
        <v>0</v>
      </c>
      <c r="N17" s="205">
        <f>'9A BIS'!N17-'9B BIS'!N17</f>
        <v>0</v>
      </c>
      <c r="O17" s="205">
        <f>'9A BIS'!O17-'9B BIS'!O17</f>
        <v>0</v>
      </c>
      <c r="P17" s="205">
        <f>'9A BIS'!P17-'9B BIS'!P17</f>
        <v>0</v>
      </c>
      <c r="Q17" s="205">
        <f>'9A BIS'!Q17-'9B BIS'!Q17</f>
        <v>0</v>
      </c>
      <c r="R17" s="205">
        <f>'9A BIS'!R17-'9B BIS'!R17</f>
        <v>0</v>
      </c>
      <c r="S17" s="205">
        <f>'9A BIS'!S17-'9B BIS'!S17</f>
        <v>0</v>
      </c>
      <c r="T17" s="205">
        <f>'9A BIS'!T17-'9B BIS'!T17</f>
        <v>0</v>
      </c>
      <c r="U17" s="205">
        <f>'9A BIS'!U17-'9B BIS'!U17</f>
        <v>0</v>
      </c>
      <c r="V17" s="205">
        <f>'9A BIS'!V17-'9B BIS'!V17</f>
        <v>0</v>
      </c>
      <c r="W17" s="205">
        <f>'9A BIS'!W17-'9B BIS'!W17</f>
        <v>0</v>
      </c>
      <c r="X17" s="205">
        <f>'9A BIS'!X17-'9B BIS'!X17</f>
        <v>0</v>
      </c>
      <c r="Y17" s="205">
        <f>'9A BIS'!Y17-'9B BIS'!Y17</f>
        <v>0</v>
      </c>
      <c r="Z17" s="205">
        <f>'9A BIS'!Z17-'9B BIS'!Z17</f>
        <v>0</v>
      </c>
      <c r="AA17" s="205">
        <f>'9A BIS'!AA17-'9B BIS'!AA17</f>
        <v>0</v>
      </c>
      <c r="AB17" s="205">
        <f>SUM(AB9:AB16)</f>
        <v>0</v>
      </c>
    </row>
    <row r="18" spans="1:28" ht="27.75" customHeight="1" thickBot="1">
      <c r="A18" s="24" t="s">
        <v>102</v>
      </c>
      <c r="B18" s="50" t="s">
        <v>126</v>
      </c>
      <c r="C18" s="209">
        <f>C16-C17</f>
        <v>0</v>
      </c>
      <c r="D18" s="209">
        <f aca="true" t="shared" si="2" ref="D18:AA18">D16-D17</f>
        <v>0</v>
      </c>
      <c r="E18" s="209">
        <f t="shared" si="2"/>
        <v>0</v>
      </c>
      <c r="F18" s="209">
        <f t="shared" si="2"/>
        <v>0</v>
      </c>
      <c r="G18" s="219">
        <f t="shared" si="2"/>
        <v>0</v>
      </c>
      <c r="H18" s="209">
        <f t="shared" si="2"/>
        <v>0</v>
      </c>
      <c r="I18" s="209">
        <f t="shared" si="2"/>
        <v>0</v>
      </c>
      <c r="J18" s="209">
        <f t="shared" si="2"/>
        <v>0</v>
      </c>
      <c r="K18" s="209">
        <f t="shared" si="2"/>
        <v>0</v>
      </c>
      <c r="L18" s="209">
        <f t="shared" si="2"/>
        <v>0</v>
      </c>
      <c r="M18" s="209">
        <f t="shared" si="2"/>
        <v>0</v>
      </c>
      <c r="N18" s="209">
        <f t="shared" si="2"/>
        <v>0</v>
      </c>
      <c r="O18" s="209">
        <f t="shared" si="2"/>
        <v>0</v>
      </c>
      <c r="P18" s="209">
        <f t="shared" si="2"/>
        <v>0</v>
      </c>
      <c r="Q18" s="209">
        <f t="shared" si="2"/>
        <v>0</v>
      </c>
      <c r="R18" s="209">
        <f t="shared" si="2"/>
        <v>0</v>
      </c>
      <c r="S18" s="209">
        <f t="shared" si="2"/>
        <v>0</v>
      </c>
      <c r="T18" s="209">
        <f t="shared" si="2"/>
        <v>0</v>
      </c>
      <c r="U18" s="209">
        <f t="shared" si="2"/>
        <v>0</v>
      </c>
      <c r="V18" s="209">
        <f t="shared" si="2"/>
        <v>0</v>
      </c>
      <c r="W18" s="209">
        <f t="shared" si="2"/>
        <v>0</v>
      </c>
      <c r="X18" s="209">
        <f t="shared" si="2"/>
        <v>0</v>
      </c>
      <c r="Y18" s="209">
        <f t="shared" si="2"/>
        <v>0</v>
      </c>
      <c r="Z18" s="209">
        <f t="shared" si="2"/>
        <v>0</v>
      </c>
      <c r="AA18" s="209">
        <f t="shared" si="2"/>
        <v>0</v>
      </c>
      <c r="AB18" s="205">
        <f>SUM(C18:AA18)</f>
        <v>0</v>
      </c>
    </row>
    <row r="19" spans="1:28" ht="24.75" customHeight="1">
      <c r="A19" s="23" t="s">
        <v>56</v>
      </c>
      <c r="B19" s="58" t="s">
        <v>103</v>
      </c>
      <c r="C19" s="206"/>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1"/>
    </row>
    <row r="20" spans="1:28" ht="24.75" customHeight="1">
      <c r="A20" s="30"/>
      <c r="B20" s="54" t="s">
        <v>104</v>
      </c>
      <c r="C20" s="210">
        <f>'9A BIS'!C20-'9B BIS'!C20</f>
        <v>0</v>
      </c>
      <c r="D20" s="210">
        <f>'9A BIS'!D20-'9B BIS'!D20</f>
        <v>0</v>
      </c>
      <c r="E20" s="210">
        <f>'9A BIS'!E20-'9B BIS'!E20</f>
        <v>0</v>
      </c>
      <c r="F20" s="210">
        <f>'9A BIS'!F20-'9B BIS'!F20</f>
        <v>0</v>
      </c>
      <c r="G20" s="210">
        <f>'9A BIS'!G20-'9B BIS'!G20</f>
        <v>0</v>
      </c>
      <c r="H20" s="210">
        <f>'9A BIS'!H20-'9B BIS'!H20</f>
        <v>0</v>
      </c>
      <c r="I20" s="210">
        <f>'9A BIS'!I20-'9B BIS'!I20</f>
        <v>0</v>
      </c>
      <c r="J20" s="210">
        <f>'9A BIS'!J20-'9B BIS'!J20</f>
        <v>0</v>
      </c>
      <c r="K20" s="210">
        <f>'9A BIS'!K20-'9B BIS'!K20</f>
        <v>0</v>
      </c>
      <c r="L20" s="210">
        <f>'9A BIS'!L20-'9B BIS'!L20</f>
        <v>0</v>
      </c>
      <c r="M20" s="210">
        <f>'9A BIS'!M20-'9B BIS'!M20</f>
        <v>0</v>
      </c>
      <c r="N20" s="210">
        <f>'9A BIS'!N20-'9B BIS'!N20</f>
        <v>0</v>
      </c>
      <c r="O20" s="210">
        <f>'9A BIS'!O20-'9B BIS'!O20</f>
        <v>0</v>
      </c>
      <c r="P20" s="210">
        <f>'9A BIS'!P20-'9B BIS'!P20</f>
        <v>0</v>
      </c>
      <c r="Q20" s="210">
        <f>'9A BIS'!Q20-'9B BIS'!Q20</f>
        <v>0</v>
      </c>
      <c r="R20" s="210">
        <f>'9A BIS'!R20-'9B BIS'!R20</f>
        <v>0</v>
      </c>
      <c r="S20" s="210">
        <f>'9A BIS'!S20-'9B BIS'!S20</f>
        <v>0</v>
      </c>
      <c r="T20" s="210">
        <f>'9A BIS'!T20-'9B BIS'!T20</f>
        <v>0</v>
      </c>
      <c r="U20" s="210">
        <f>'9A BIS'!U20-'9B BIS'!U20</f>
        <v>0</v>
      </c>
      <c r="V20" s="210">
        <f>'9A BIS'!V20-'9B BIS'!V20</f>
        <v>0</v>
      </c>
      <c r="W20" s="210">
        <f>'9A BIS'!W20-'9B BIS'!W20</f>
        <v>0</v>
      </c>
      <c r="X20" s="210">
        <f>'9A BIS'!X20-'9B BIS'!X20</f>
        <v>0</v>
      </c>
      <c r="Y20" s="210">
        <f>'9A BIS'!Y20-'9B BIS'!Y20</f>
        <v>0</v>
      </c>
      <c r="Z20" s="210">
        <f>'9A BIS'!Z20-'9B BIS'!Z20</f>
        <v>0</v>
      </c>
      <c r="AA20" s="210">
        <f>'9A BIS'!AA20-'9B BIS'!AA20</f>
        <v>0</v>
      </c>
      <c r="AB20" s="201">
        <f>SUM(C20:AA20)</f>
        <v>0</v>
      </c>
    </row>
    <row r="21" spans="1:28" ht="24.75" customHeight="1">
      <c r="A21" s="30"/>
      <c r="B21" s="54" t="s">
        <v>105</v>
      </c>
      <c r="C21" s="210">
        <f>'9A BIS'!C21-'9B BIS'!C21</f>
        <v>0</v>
      </c>
      <c r="D21" s="210">
        <f>'9A BIS'!D21-'9B BIS'!D21</f>
        <v>0</v>
      </c>
      <c r="E21" s="210">
        <f>'9A BIS'!E21-'9B BIS'!E21</f>
        <v>0</v>
      </c>
      <c r="F21" s="210">
        <f>'9A BIS'!F21-'9B BIS'!F21</f>
        <v>0</v>
      </c>
      <c r="G21" s="210">
        <f>'9A BIS'!G21-'9B BIS'!G21</f>
        <v>0</v>
      </c>
      <c r="H21" s="210">
        <f>'9A BIS'!H21-'9B BIS'!H21</f>
        <v>0</v>
      </c>
      <c r="I21" s="210">
        <f>'9A BIS'!I21-'9B BIS'!I21</f>
        <v>0</v>
      </c>
      <c r="J21" s="210">
        <f>'9A BIS'!J21-'9B BIS'!J21</f>
        <v>0</v>
      </c>
      <c r="K21" s="210">
        <f>'9A BIS'!K21-'9B BIS'!K21</f>
        <v>0</v>
      </c>
      <c r="L21" s="210">
        <f>'9A BIS'!L21-'9B BIS'!L21</f>
        <v>0</v>
      </c>
      <c r="M21" s="210">
        <f>'9A BIS'!M21-'9B BIS'!M21</f>
        <v>0</v>
      </c>
      <c r="N21" s="210">
        <f>'9A BIS'!N21-'9B BIS'!N21</f>
        <v>0</v>
      </c>
      <c r="O21" s="210">
        <f>'9A BIS'!O21-'9B BIS'!O21</f>
        <v>0</v>
      </c>
      <c r="P21" s="210">
        <f>'9A BIS'!P21-'9B BIS'!P21</f>
        <v>0</v>
      </c>
      <c r="Q21" s="210">
        <f>'9A BIS'!Q21-'9B BIS'!Q21</f>
        <v>0</v>
      </c>
      <c r="R21" s="210">
        <f>'9A BIS'!R21-'9B BIS'!R21</f>
        <v>0</v>
      </c>
      <c r="S21" s="210">
        <f>'9A BIS'!S21-'9B BIS'!S21</f>
        <v>0</v>
      </c>
      <c r="T21" s="210">
        <f>'9A BIS'!T21-'9B BIS'!T21</f>
        <v>0</v>
      </c>
      <c r="U21" s="210">
        <f>'9A BIS'!U21-'9B BIS'!U21</f>
        <v>0</v>
      </c>
      <c r="V21" s="210">
        <f>'9A BIS'!V21-'9B BIS'!V21</f>
        <v>0</v>
      </c>
      <c r="W21" s="210">
        <f>'9A BIS'!W21-'9B BIS'!W21</f>
        <v>0</v>
      </c>
      <c r="X21" s="210">
        <f>'9A BIS'!X21-'9B BIS'!X21</f>
        <v>0</v>
      </c>
      <c r="Y21" s="210">
        <f>'9A BIS'!Y21-'9B BIS'!Y21</f>
        <v>0</v>
      </c>
      <c r="Z21" s="210">
        <f>'9A BIS'!Z21-'9B BIS'!Z21</f>
        <v>0</v>
      </c>
      <c r="AA21" s="210">
        <f>'9A BIS'!AA21-'9B BIS'!AA21</f>
        <v>0</v>
      </c>
      <c r="AB21" s="201">
        <f>SUM(C21:AA21)</f>
        <v>0</v>
      </c>
    </row>
    <row r="22" spans="1:28" ht="24.75" customHeight="1">
      <c r="A22" s="30"/>
      <c r="B22" s="54" t="s">
        <v>106</v>
      </c>
      <c r="C22" s="210">
        <f>'9A BIS'!C22-'9B BIS'!C22</f>
        <v>0</v>
      </c>
      <c r="D22" s="210">
        <f>'9A BIS'!D22-'9B BIS'!D22</f>
        <v>0</v>
      </c>
      <c r="E22" s="210">
        <f>'9A BIS'!E22-'9B BIS'!E22</f>
        <v>0</v>
      </c>
      <c r="F22" s="210">
        <f>'9A BIS'!F22-'9B BIS'!F22</f>
        <v>0</v>
      </c>
      <c r="G22" s="210">
        <f>'9A BIS'!G22-'9B BIS'!G22</f>
        <v>0</v>
      </c>
      <c r="H22" s="210">
        <f>'9A BIS'!H22-'9B BIS'!H22</f>
        <v>0</v>
      </c>
      <c r="I22" s="210">
        <f>'9A BIS'!I22-'9B BIS'!I22</f>
        <v>0</v>
      </c>
      <c r="J22" s="210">
        <f>'9A BIS'!J22-'9B BIS'!J22</f>
        <v>0</v>
      </c>
      <c r="K22" s="210">
        <f>'9A BIS'!K22-'9B BIS'!K22</f>
        <v>0</v>
      </c>
      <c r="L22" s="210">
        <f>'9A BIS'!L22-'9B BIS'!L22</f>
        <v>0</v>
      </c>
      <c r="M22" s="210">
        <f>'9A BIS'!M22-'9B BIS'!M22</f>
        <v>0</v>
      </c>
      <c r="N22" s="210">
        <f>'9A BIS'!N22-'9B BIS'!N22</f>
        <v>0</v>
      </c>
      <c r="O22" s="210">
        <f>'9A BIS'!O22-'9B BIS'!O22</f>
        <v>0</v>
      </c>
      <c r="P22" s="210">
        <f>'9A BIS'!P22-'9B BIS'!P22</f>
        <v>0</v>
      </c>
      <c r="Q22" s="210">
        <f>'9A BIS'!Q22-'9B BIS'!Q22</f>
        <v>0</v>
      </c>
      <c r="R22" s="210">
        <f>'9A BIS'!R22-'9B BIS'!R22</f>
        <v>0</v>
      </c>
      <c r="S22" s="210">
        <f>'9A BIS'!S22-'9B BIS'!S22</f>
        <v>0</v>
      </c>
      <c r="T22" s="210">
        <f>'9A BIS'!T22-'9B BIS'!T22</f>
        <v>0</v>
      </c>
      <c r="U22" s="210">
        <f>'9A BIS'!U22-'9B BIS'!U22</f>
        <v>0</v>
      </c>
      <c r="V22" s="210">
        <f>'9A BIS'!V22-'9B BIS'!V22</f>
        <v>0</v>
      </c>
      <c r="W22" s="210">
        <f>'9A BIS'!W22-'9B BIS'!W22</f>
        <v>0</v>
      </c>
      <c r="X22" s="210">
        <f>'9A BIS'!X22-'9B BIS'!X22</f>
        <v>0</v>
      </c>
      <c r="Y22" s="210">
        <f>'9A BIS'!Y22-'9B BIS'!Y22</f>
        <v>0</v>
      </c>
      <c r="Z22" s="210">
        <f>'9A BIS'!Z22-'9B BIS'!Z22</f>
        <v>0</v>
      </c>
      <c r="AA22" s="210">
        <f>'9A BIS'!AA22-'9B BIS'!AA22</f>
        <v>0</v>
      </c>
      <c r="AB22" s="201">
        <f>SUM(C22:AA22)</f>
        <v>0</v>
      </c>
    </row>
    <row r="23" spans="1:28" ht="24.75" customHeight="1">
      <c r="A23" s="30"/>
      <c r="B23" s="54" t="s">
        <v>107</v>
      </c>
      <c r="C23" s="210">
        <f>'9A BIS'!C23-'9B BIS'!C23</f>
        <v>0</v>
      </c>
      <c r="D23" s="210">
        <f>'9A BIS'!D23-'9B BIS'!D23</f>
        <v>0</v>
      </c>
      <c r="E23" s="210">
        <f>'9A BIS'!E23-'9B BIS'!E23</f>
        <v>0</v>
      </c>
      <c r="F23" s="210">
        <f>'9A BIS'!F23-'9B BIS'!F23</f>
        <v>0</v>
      </c>
      <c r="G23" s="210">
        <f>'9A BIS'!G23-'9B BIS'!G23</f>
        <v>0</v>
      </c>
      <c r="H23" s="210">
        <f>'9A BIS'!H23-'9B BIS'!H23</f>
        <v>0</v>
      </c>
      <c r="I23" s="210">
        <f>'9A BIS'!I23-'9B BIS'!I23</f>
        <v>0</v>
      </c>
      <c r="J23" s="210">
        <f>'9A BIS'!J23-'9B BIS'!J23</f>
        <v>0</v>
      </c>
      <c r="K23" s="210">
        <f>'9A BIS'!K23-'9B BIS'!K23</f>
        <v>0</v>
      </c>
      <c r="L23" s="210">
        <f>'9A BIS'!L23-'9B BIS'!L23</f>
        <v>0</v>
      </c>
      <c r="M23" s="210">
        <f>'9A BIS'!M23-'9B BIS'!M23</f>
        <v>0</v>
      </c>
      <c r="N23" s="210">
        <f>'9A BIS'!N23-'9B BIS'!N23</f>
        <v>0</v>
      </c>
      <c r="O23" s="210">
        <f>'9A BIS'!O23-'9B BIS'!O23</f>
        <v>0</v>
      </c>
      <c r="P23" s="210">
        <f>'9A BIS'!P23-'9B BIS'!P23</f>
        <v>0</v>
      </c>
      <c r="Q23" s="210">
        <f>'9A BIS'!Q23-'9B BIS'!Q23</f>
        <v>0</v>
      </c>
      <c r="R23" s="210">
        <f>'9A BIS'!R23-'9B BIS'!R23</f>
        <v>0</v>
      </c>
      <c r="S23" s="210">
        <f>'9A BIS'!S23-'9B BIS'!S23</f>
        <v>0</v>
      </c>
      <c r="T23" s="210">
        <f>'9A BIS'!T23-'9B BIS'!T23</f>
        <v>0</v>
      </c>
      <c r="U23" s="210">
        <f>'9A BIS'!U23-'9B BIS'!U23</f>
        <v>0</v>
      </c>
      <c r="V23" s="210">
        <f>'9A BIS'!V23-'9B BIS'!V23</f>
        <v>0</v>
      </c>
      <c r="W23" s="210">
        <f>'9A BIS'!W23-'9B BIS'!W23</f>
        <v>0</v>
      </c>
      <c r="X23" s="210">
        <f>'9A BIS'!X23-'9B BIS'!X23</f>
        <v>0</v>
      </c>
      <c r="Y23" s="210">
        <f>'9A BIS'!Y23-'9B BIS'!Y23</f>
        <v>0</v>
      </c>
      <c r="Z23" s="210">
        <f>'9A BIS'!Z23-'9B BIS'!Z23</f>
        <v>0</v>
      </c>
      <c r="AA23" s="210">
        <f>'9A BIS'!AA23-'9B BIS'!AA23</f>
        <v>0</v>
      </c>
      <c r="AB23" s="201">
        <f>SUM(C23:AA23)</f>
        <v>0</v>
      </c>
    </row>
    <row r="24" spans="1:28" ht="24.75" customHeight="1" thickBot="1">
      <c r="A24" s="31"/>
      <c r="B24" s="59" t="s">
        <v>108</v>
      </c>
      <c r="C24" s="210">
        <f>'9A BIS'!C24-'9B BIS'!C24</f>
        <v>0</v>
      </c>
      <c r="D24" s="210">
        <f>'9A BIS'!D24-'9B BIS'!D24</f>
        <v>0</v>
      </c>
      <c r="E24" s="210">
        <f>'9A BIS'!E24-'9B BIS'!E24</f>
        <v>0</v>
      </c>
      <c r="F24" s="210">
        <f>'9A BIS'!F24-'9B BIS'!F24</f>
        <v>0</v>
      </c>
      <c r="G24" s="210">
        <f>'9A BIS'!G24-'9B BIS'!G24</f>
        <v>0</v>
      </c>
      <c r="H24" s="210">
        <f>'9A BIS'!H24-'9B BIS'!H24</f>
        <v>0</v>
      </c>
      <c r="I24" s="210">
        <f>'9A BIS'!I24-'9B BIS'!I24</f>
        <v>0</v>
      </c>
      <c r="J24" s="210">
        <f>'9A BIS'!J24-'9B BIS'!J24</f>
        <v>0</v>
      </c>
      <c r="K24" s="210">
        <f>'9A BIS'!K24-'9B BIS'!K24</f>
        <v>0</v>
      </c>
      <c r="L24" s="210">
        <f>'9A BIS'!L24-'9B BIS'!L24</f>
        <v>0</v>
      </c>
      <c r="M24" s="210">
        <f>'9A BIS'!M24-'9B BIS'!M24</f>
        <v>0</v>
      </c>
      <c r="N24" s="210">
        <f>'9A BIS'!N24-'9B BIS'!N24</f>
        <v>0</v>
      </c>
      <c r="O24" s="210">
        <f>'9A BIS'!O24-'9B BIS'!O24</f>
        <v>0</v>
      </c>
      <c r="P24" s="210">
        <f>'9A BIS'!P24-'9B BIS'!P24</f>
        <v>0</v>
      </c>
      <c r="Q24" s="210">
        <f>'9A BIS'!Q24-'9B BIS'!Q24</f>
        <v>0</v>
      </c>
      <c r="R24" s="210">
        <f>'9A BIS'!R24-'9B BIS'!R24</f>
        <v>0</v>
      </c>
      <c r="S24" s="210">
        <f>'9A BIS'!S24-'9B BIS'!S24</f>
        <v>0</v>
      </c>
      <c r="T24" s="210">
        <f>'9A BIS'!T24-'9B BIS'!T24</f>
        <v>0</v>
      </c>
      <c r="U24" s="210">
        <f>'9A BIS'!U24-'9B BIS'!U24</f>
        <v>0</v>
      </c>
      <c r="V24" s="210">
        <f>'9A BIS'!V24-'9B BIS'!V24</f>
        <v>0</v>
      </c>
      <c r="W24" s="210">
        <f>'9A BIS'!W24-'9B BIS'!W24</f>
        <v>0</v>
      </c>
      <c r="X24" s="210">
        <f>'9A BIS'!X24-'9B BIS'!X24</f>
        <v>0</v>
      </c>
      <c r="Y24" s="210">
        <f>'9A BIS'!Y24-'9B BIS'!Y24</f>
        <v>0</v>
      </c>
      <c r="Z24" s="210">
        <f>'9A BIS'!Z24-'9B BIS'!Z24</f>
        <v>0</v>
      </c>
      <c r="AA24" s="210">
        <f>'9A BIS'!AA24-'9B BIS'!AA24</f>
        <v>0</v>
      </c>
      <c r="AB24" s="201">
        <f>SUM(C24:AA24)</f>
        <v>0</v>
      </c>
    </row>
    <row r="25" spans="1:28" ht="27.75" customHeight="1" thickBot="1">
      <c r="A25" s="25" t="s">
        <v>57</v>
      </c>
      <c r="B25" s="50" t="s">
        <v>127</v>
      </c>
      <c r="C25" s="205">
        <f>SUM(C20:C24)</f>
        <v>0</v>
      </c>
      <c r="D25" s="205">
        <f>SUM(D20:D24)</f>
        <v>0</v>
      </c>
      <c r="E25" s="205">
        <f aca="true" t="shared" si="3" ref="E25:AA25">SUM(E20:E24)</f>
        <v>0</v>
      </c>
      <c r="F25" s="205">
        <f t="shared" si="3"/>
        <v>0</v>
      </c>
      <c r="G25" s="205">
        <f t="shared" si="3"/>
        <v>0</v>
      </c>
      <c r="H25" s="205">
        <f t="shared" si="3"/>
        <v>0</v>
      </c>
      <c r="I25" s="205">
        <f t="shared" si="3"/>
        <v>0</v>
      </c>
      <c r="J25" s="205">
        <f t="shared" si="3"/>
        <v>0</v>
      </c>
      <c r="K25" s="205">
        <f t="shared" si="3"/>
        <v>0</v>
      </c>
      <c r="L25" s="205">
        <f t="shared" si="3"/>
        <v>0</v>
      </c>
      <c r="M25" s="205">
        <f t="shared" si="3"/>
        <v>0</v>
      </c>
      <c r="N25" s="205">
        <f t="shared" si="3"/>
        <v>0</v>
      </c>
      <c r="O25" s="205">
        <f t="shared" si="3"/>
        <v>0</v>
      </c>
      <c r="P25" s="205">
        <f>SUM(P20:P24)</f>
        <v>0</v>
      </c>
      <c r="Q25" s="205">
        <f t="shared" si="3"/>
        <v>0</v>
      </c>
      <c r="R25" s="205">
        <f t="shared" si="3"/>
        <v>0</v>
      </c>
      <c r="S25" s="205">
        <f t="shared" si="3"/>
        <v>0</v>
      </c>
      <c r="T25" s="205">
        <f t="shared" si="3"/>
        <v>0</v>
      </c>
      <c r="U25" s="205">
        <f t="shared" si="3"/>
        <v>0</v>
      </c>
      <c r="V25" s="205">
        <f t="shared" si="3"/>
        <v>0</v>
      </c>
      <c r="W25" s="141">
        <f t="shared" si="3"/>
        <v>0</v>
      </c>
      <c r="X25" s="205">
        <f t="shared" si="3"/>
        <v>0</v>
      </c>
      <c r="Y25" s="205">
        <f t="shared" si="3"/>
        <v>0</v>
      </c>
      <c r="Z25" s="205">
        <f t="shared" si="3"/>
        <v>0</v>
      </c>
      <c r="AA25" s="205">
        <f t="shared" si="3"/>
        <v>0</v>
      </c>
      <c r="AB25" s="205">
        <f>SUM(AB20:AB24)</f>
        <v>0</v>
      </c>
    </row>
    <row r="26" spans="1:28" ht="27.75" customHeight="1" thickBot="1">
      <c r="A26" s="25" t="s">
        <v>58</v>
      </c>
      <c r="B26" s="57" t="s">
        <v>76</v>
      </c>
      <c r="C26" s="211">
        <f>'9A BIS'!C26-'9B BIS'!C26</f>
        <v>0</v>
      </c>
      <c r="D26" s="211">
        <f>'9A BIS'!D26-'9B BIS'!D26</f>
        <v>0</v>
      </c>
      <c r="E26" s="211">
        <f>'9A BIS'!E26-'9B BIS'!E26</f>
        <v>0</v>
      </c>
      <c r="F26" s="211">
        <f>'9A BIS'!F26-'9B BIS'!F26</f>
        <v>0</v>
      </c>
      <c r="G26" s="211">
        <f>'9A BIS'!G26-'9B BIS'!G26</f>
        <v>0</v>
      </c>
      <c r="H26" s="211">
        <f>'9A BIS'!H26-'9B BIS'!H26</f>
        <v>0</v>
      </c>
      <c r="I26" s="211">
        <f>'9A BIS'!I26-'9B BIS'!I26</f>
        <v>0</v>
      </c>
      <c r="J26" s="211">
        <f>'9A BIS'!J26-'9B BIS'!J26</f>
        <v>0</v>
      </c>
      <c r="K26" s="211">
        <f>'9A BIS'!K26-'9B BIS'!K26</f>
        <v>0</v>
      </c>
      <c r="L26" s="211">
        <f>'9A BIS'!L26-'9B BIS'!L26</f>
        <v>0</v>
      </c>
      <c r="M26" s="211">
        <f>'9A BIS'!M26-'9B BIS'!M26</f>
        <v>0</v>
      </c>
      <c r="N26" s="211">
        <f>'9A BIS'!N26-'9B BIS'!N26</f>
        <v>0</v>
      </c>
      <c r="O26" s="211">
        <f>'9A BIS'!O26-'9B BIS'!O26</f>
        <v>0</v>
      </c>
      <c r="P26" s="211">
        <f>'9A BIS'!P26-'9B BIS'!P26</f>
        <v>0</v>
      </c>
      <c r="Q26" s="211">
        <f>'9A BIS'!Q26-'9B BIS'!Q26</f>
        <v>0</v>
      </c>
      <c r="R26" s="211">
        <f>'9A BIS'!R26-'9B BIS'!R26</f>
        <v>0</v>
      </c>
      <c r="S26" s="211">
        <f>'9A BIS'!S26-'9B BIS'!S26</f>
        <v>0</v>
      </c>
      <c r="T26" s="211">
        <f>'9A BIS'!T26-'9B BIS'!T26</f>
        <v>0</v>
      </c>
      <c r="U26" s="211">
        <f>'9A BIS'!U26-'9B BIS'!U26</f>
        <v>0</v>
      </c>
      <c r="V26" s="211">
        <f>'9A BIS'!V26-'9B BIS'!V26</f>
        <v>0</v>
      </c>
      <c r="W26" s="211">
        <f>'9A BIS'!W26-'9B BIS'!W26</f>
        <v>0</v>
      </c>
      <c r="X26" s="211">
        <f>'9A BIS'!X26-'9B BIS'!X26</f>
        <v>0</v>
      </c>
      <c r="Y26" s="211">
        <f>'9A BIS'!Y26-'9B BIS'!Y26</f>
        <v>0</v>
      </c>
      <c r="Z26" s="211">
        <f>'9A BIS'!Z26-'9B BIS'!Z26</f>
        <v>0</v>
      </c>
      <c r="AA26" s="211">
        <f>'9A BIS'!AA26-'9B BIS'!AA26</f>
        <v>0</v>
      </c>
      <c r="AB26" s="205">
        <f>SUM(C26:AA26)</f>
        <v>0</v>
      </c>
    </row>
    <row r="27" spans="1:18" ht="12.75">
      <c r="A27" s="429" t="s">
        <v>253</v>
      </c>
      <c r="B27" s="429"/>
      <c r="C27" s="429"/>
      <c r="D27" s="429"/>
      <c r="E27" s="429"/>
      <c r="F27" s="429"/>
      <c r="G27" s="429"/>
      <c r="H27" s="429"/>
      <c r="I27" s="429"/>
      <c r="J27" s="429"/>
      <c r="K27" s="429"/>
      <c r="L27" s="429"/>
      <c r="M27" s="429"/>
      <c r="N27" s="429"/>
      <c r="O27" s="429"/>
      <c r="P27" s="429"/>
      <c r="Q27" s="429"/>
      <c r="R27" s="429"/>
    </row>
    <row r="28" spans="1:18" ht="12.75">
      <c r="A28" s="430"/>
      <c r="B28" s="430"/>
      <c r="C28" s="430"/>
      <c r="D28" s="430"/>
      <c r="E28" s="430"/>
      <c r="F28" s="430"/>
      <c r="G28" s="430"/>
      <c r="H28" s="430"/>
      <c r="I28" s="430"/>
      <c r="J28" s="430"/>
      <c r="K28" s="430"/>
      <c r="L28" s="430"/>
      <c r="M28" s="430"/>
      <c r="N28" s="430"/>
      <c r="O28" s="430"/>
      <c r="P28" s="430"/>
      <c r="Q28" s="430"/>
      <c r="R28" s="430"/>
    </row>
  </sheetData>
  <sheetProtection password="E8E4" sheet="1" objects="1" scenarios="1"/>
  <mergeCells count="2">
    <mergeCell ref="C2:D2"/>
    <mergeCell ref="A27:R28"/>
  </mergeCells>
  <printOptions horizontalCentered="1"/>
  <pageMargins left="0" right="0" top="0.5905511811023623" bottom="0.5905511811023623" header="0.7874015748031497" footer="0.31496062992125984"/>
  <pageSetup horizontalDpi="600" verticalDpi="600" orientation="landscape" paperSize="9" scale="71" r:id="rId1"/>
  <headerFooter alignWithMargins="0">
    <oddHeader>&amp;CTavole SDF</oddHeader>
    <oddFooter>&amp;L&amp;F - &amp;A&amp;RTabella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E33"/>
  <sheetViews>
    <sheetView workbookViewId="0" topLeftCell="A1">
      <pane xSplit="2" ySplit="5" topLeftCell="C6" activePane="bottomRight" state="frozen"/>
      <selection pane="topLeft" activeCell="A1" sqref="A1"/>
      <selection pane="topRight" activeCell="C1" sqref="C1"/>
      <selection pane="bottomLeft" activeCell="A7" sqref="A7"/>
      <selection pane="bottomRight" activeCell="I10" sqref="I9:I10"/>
    </sheetView>
  </sheetViews>
  <sheetFormatPr defaultColWidth="9.140625" defaultRowHeight="12.75"/>
  <cols>
    <col min="1" max="1" width="3.7109375" style="6" customWidth="1"/>
    <col min="2" max="2" width="25.7109375" style="6" customWidth="1"/>
    <col min="3" max="3" width="8.7109375" style="6" customWidth="1"/>
    <col min="4" max="29" width="7.7109375" style="6" customWidth="1"/>
    <col min="30" max="31" width="6.7109375" style="6" customWidth="1"/>
    <col min="32" max="16384" width="9.140625" style="6" customWidth="1"/>
  </cols>
  <sheetData>
    <row r="1" spans="1:6" ht="12.75">
      <c r="A1" s="5" t="s">
        <v>112</v>
      </c>
      <c r="C1" s="431"/>
      <c r="D1" s="432"/>
      <c r="F1" s="6" t="s">
        <v>145</v>
      </c>
    </row>
    <row r="2" ht="12.75">
      <c r="A2" s="5" t="s">
        <v>256</v>
      </c>
    </row>
    <row r="3" spans="1:9" ht="12.75">
      <c r="A3" s="6" t="s">
        <v>250</v>
      </c>
      <c r="F3" s="6" t="s">
        <v>257</v>
      </c>
      <c r="I3" s="146"/>
    </row>
    <row r="4" spans="1:29" ht="12.75">
      <c r="A4" s="1"/>
      <c r="B4" s="12"/>
      <c r="C4" s="12"/>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1" ht="25.5" customHeight="1">
      <c r="A5" s="21"/>
      <c r="B5" s="20" t="s">
        <v>91</v>
      </c>
      <c r="C5" s="27" t="s">
        <v>207</v>
      </c>
      <c r="D5" s="17" t="s">
        <v>26</v>
      </c>
      <c r="E5" s="17" t="s">
        <v>27</v>
      </c>
      <c r="F5" s="17" t="s">
        <v>28</v>
      </c>
      <c r="G5" s="17" t="s">
        <v>30</v>
      </c>
      <c r="H5" s="17" t="s">
        <v>31</v>
      </c>
      <c r="I5" s="17" t="s">
        <v>32</v>
      </c>
      <c r="J5" s="17" t="s">
        <v>33</v>
      </c>
      <c r="K5" s="17" t="s">
        <v>34</v>
      </c>
      <c r="L5" s="17" t="s">
        <v>35</v>
      </c>
      <c r="M5" s="17" t="s">
        <v>36</v>
      </c>
      <c r="N5" s="17" t="s">
        <v>37</v>
      </c>
      <c r="O5" s="17" t="s">
        <v>38</v>
      </c>
      <c r="P5" s="17" t="s">
        <v>39</v>
      </c>
      <c r="Q5" s="17" t="s">
        <v>40</v>
      </c>
      <c r="R5" s="17" t="s">
        <v>41</v>
      </c>
      <c r="S5" s="17" t="s">
        <v>42</v>
      </c>
      <c r="T5" s="17" t="s">
        <v>43</v>
      </c>
      <c r="U5" s="17" t="s">
        <v>44</v>
      </c>
      <c r="V5" s="17" t="s">
        <v>45</v>
      </c>
      <c r="W5" s="17" t="s">
        <v>46</v>
      </c>
      <c r="X5" s="17" t="s">
        <v>47</v>
      </c>
      <c r="Y5" s="17" t="s">
        <v>48</v>
      </c>
      <c r="Z5" s="17" t="s">
        <v>49</v>
      </c>
      <c r="AA5" s="17" t="s">
        <v>50</v>
      </c>
      <c r="AB5" s="17" t="s">
        <v>51</v>
      </c>
      <c r="AC5" s="36" t="s">
        <v>113</v>
      </c>
      <c r="AD5" s="32" t="s">
        <v>114</v>
      </c>
      <c r="AE5" s="33" t="s">
        <v>115</v>
      </c>
    </row>
    <row r="6" spans="1:31" ht="24.75" customHeight="1">
      <c r="A6" s="22" t="s">
        <v>54</v>
      </c>
      <c r="B6" s="52" t="s">
        <v>92</v>
      </c>
      <c r="C6" s="26"/>
      <c r="D6" s="19"/>
      <c r="E6" s="19"/>
      <c r="F6" s="19"/>
      <c r="G6" s="19"/>
      <c r="H6" s="19"/>
      <c r="I6" s="19"/>
      <c r="J6" s="19"/>
      <c r="K6" s="19"/>
      <c r="L6" s="19"/>
      <c r="M6" s="19"/>
      <c r="N6" s="19"/>
      <c r="O6" s="19"/>
      <c r="P6" s="19"/>
      <c r="Q6" s="19"/>
      <c r="R6" s="19"/>
      <c r="S6" s="19"/>
      <c r="T6" s="19"/>
      <c r="U6" s="19"/>
      <c r="V6" s="19"/>
      <c r="W6" s="19"/>
      <c r="X6" s="19"/>
      <c r="Y6" s="19"/>
      <c r="Z6" s="19"/>
      <c r="AA6" s="19"/>
      <c r="AB6" s="19"/>
      <c r="AC6" s="37"/>
      <c r="AD6" s="21"/>
      <c r="AE6" s="61"/>
    </row>
    <row r="7" spans="1:31" ht="24.75" customHeight="1">
      <c r="A7" s="28"/>
      <c r="B7" s="54" t="s">
        <v>98</v>
      </c>
      <c r="C7" s="222">
        <v>1.0254</v>
      </c>
      <c r="D7" s="210">
        <f>'9C BIS'!C8*$C$7</f>
        <v>0</v>
      </c>
      <c r="E7" s="210">
        <f>'9C BIS'!D8*$C$7</f>
        <v>0</v>
      </c>
      <c r="F7" s="210">
        <f>'9C BIS'!E8*$C$7</f>
        <v>0</v>
      </c>
      <c r="G7" s="210">
        <f>'9C BIS'!F8*$C$7</f>
        <v>0</v>
      </c>
      <c r="H7" s="210">
        <f>'9C BIS'!G8*$C$7</f>
        <v>0</v>
      </c>
      <c r="I7" s="210">
        <f>'9C BIS'!H8*$C$7</f>
        <v>0</v>
      </c>
      <c r="J7" s="210">
        <f>'9C BIS'!I8*$C$7</f>
        <v>0</v>
      </c>
      <c r="K7" s="210">
        <f>'9C BIS'!J8*$C$7</f>
        <v>0</v>
      </c>
      <c r="L7" s="210">
        <f>'9C BIS'!K8*$C$7</f>
        <v>0</v>
      </c>
      <c r="M7" s="210">
        <f>'9C BIS'!L8*$C$7</f>
        <v>0</v>
      </c>
      <c r="N7" s="210">
        <f>'9C BIS'!M8*$C$7</f>
        <v>0</v>
      </c>
      <c r="O7" s="210">
        <f>'9C BIS'!N8*$C$7</f>
        <v>0</v>
      </c>
      <c r="P7" s="210">
        <f>'9C BIS'!O8*$C$7</f>
        <v>0</v>
      </c>
      <c r="Q7" s="210">
        <f>'9C BIS'!P8*$C$7</f>
        <v>0</v>
      </c>
      <c r="R7" s="210">
        <f>'9C BIS'!Q8*$C$7</f>
        <v>0</v>
      </c>
      <c r="S7" s="210">
        <f>'9C BIS'!R8*$C$7</f>
        <v>0</v>
      </c>
      <c r="T7" s="210">
        <f>'9C BIS'!S8*$C$7</f>
        <v>0</v>
      </c>
      <c r="U7" s="210">
        <f>'9C BIS'!T8*$C$7</f>
        <v>0</v>
      </c>
      <c r="V7" s="210">
        <f>'9C BIS'!U8*$C$7</f>
        <v>0</v>
      </c>
      <c r="W7" s="210">
        <f>'9C BIS'!V8*$C$7</f>
        <v>0</v>
      </c>
      <c r="X7" s="210">
        <f>'9C BIS'!W8*$C$7</f>
        <v>0</v>
      </c>
      <c r="Y7" s="210">
        <f>'9C BIS'!X8*$C$7</f>
        <v>0</v>
      </c>
      <c r="Z7" s="210">
        <f>'9C BIS'!Y8*$C$7</f>
        <v>0</v>
      </c>
      <c r="AA7" s="210">
        <f>'9C BIS'!Z8*$C$7</f>
        <v>0</v>
      </c>
      <c r="AB7" s="210">
        <f>'9C BIS'!AA8*$C$7</f>
        <v>0</v>
      </c>
      <c r="AC7" s="201">
        <f aca="true" t="shared" si="0" ref="AC7:AC14">SUM(D7:AB7)</f>
        <v>0</v>
      </c>
      <c r="AD7" s="139"/>
      <c r="AE7" s="139"/>
    </row>
    <row r="8" spans="1:31" ht="24.75" customHeight="1">
      <c r="A8" s="28"/>
      <c r="B8" s="54" t="s">
        <v>97</v>
      </c>
      <c r="C8" s="222">
        <v>0.885</v>
      </c>
      <c r="D8" s="210">
        <f>'9C BIS'!C9*$C$8</f>
        <v>0</v>
      </c>
      <c r="E8" s="210">
        <f>'9C BIS'!D9*$C$8</f>
        <v>0</v>
      </c>
      <c r="F8" s="210">
        <f>'9C BIS'!E9*$C$8</f>
        <v>0</v>
      </c>
      <c r="G8" s="210">
        <f>'9C BIS'!F9*$C$8</f>
        <v>0</v>
      </c>
      <c r="H8" s="210">
        <f>'9C BIS'!G9*$C$8</f>
        <v>0</v>
      </c>
      <c r="I8" s="210">
        <f>'9C BIS'!H9*$C$8</f>
        <v>0</v>
      </c>
      <c r="J8" s="210">
        <f>'9C BIS'!I9*$C$8</f>
        <v>0</v>
      </c>
      <c r="K8" s="210">
        <f>'9C BIS'!J9*$C$8</f>
        <v>0</v>
      </c>
      <c r="L8" s="210">
        <f>'9C BIS'!K9*$C$8</f>
        <v>0</v>
      </c>
      <c r="M8" s="210">
        <f>'9C BIS'!L9*$C$8</f>
        <v>0</v>
      </c>
      <c r="N8" s="210">
        <f>'9C BIS'!M9*$C$8</f>
        <v>0</v>
      </c>
      <c r="O8" s="210">
        <f>'9C BIS'!N9*$C$8</f>
        <v>0</v>
      </c>
      <c r="P8" s="210">
        <f>'9C BIS'!O9*$C$8</f>
        <v>0</v>
      </c>
      <c r="Q8" s="210">
        <f>'9C BIS'!P9*$C$8</f>
        <v>0</v>
      </c>
      <c r="R8" s="210">
        <f>'9C BIS'!Q9*$C$8</f>
        <v>0</v>
      </c>
      <c r="S8" s="210">
        <f>'9C BIS'!R9*$C$8</f>
        <v>0</v>
      </c>
      <c r="T8" s="210">
        <f>'9C BIS'!S9*$C$8</f>
        <v>0</v>
      </c>
      <c r="U8" s="210">
        <f>'9C BIS'!T9*$C$8</f>
        <v>0</v>
      </c>
      <c r="V8" s="210">
        <f>'9C BIS'!U9*$C$8</f>
        <v>0</v>
      </c>
      <c r="W8" s="210">
        <f>'9C BIS'!V9*$C$8</f>
        <v>0</v>
      </c>
      <c r="X8" s="210">
        <f>'9C BIS'!W9*$C$8</f>
        <v>0</v>
      </c>
      <c r="Y8" s="210">
        <f>'9C BIS'!X9*$C$8</f>
        <v>0</v>
      </c>
      <c r="Z8" s="210">
        <f>'9C BIS'!Y9*$C$8</f>
        <v>0</v>
      </c>
      <c r="AA8" s="210">
        <f>'9C BIS'!Z9*$C$8</f>
        <v>0</v>
      </c>
      <c r="AB8" s="210">
        <f>'9C BIS'!AA9*$C$8</f>
        <v>0</v>
      </c>
      <c r="AC8" s="201">
        <f t="shared" si="0"/>
        <v>0</v>
      </c>
      <c r="AD8" s="139"/>
      <c r="AE8" s="139"/>
    </row>
    <row r="9" spans="1:31" ht="96" customHeight="1">
      <c r="A9" s="29"/>
      <c r="B9" s="56" t="s">
        <v>211</v>
      </c>
      <c r="C9" s="222">
        <v>0.882</v>
      </c>
      <c r="D9" s="210">
        <f>'9C BIS'!C10*$C$9</f>
        <v>0</v>
      </c>
      <c r="E9" s="210">
        <f>'9C BIS'!D10*$C$9</f>
        <v>0</v>
      </c>
      <c r="F9" s="210">
        <f>'9C BIS'!E10*$C$9</f>
        <v>0</v>
      </c>
      <c r="G9" s="210">
        <f>'9C BIS'!F10*$C$9</f>
        <v>0</v>
      </c>
      <c r="H9" s="210">
        <f>'9C BIS'!G10*$C$9</f>
        <v>0</v>
      </c>
      <c r="I9" s="210">
        <f>'9C BIS'!H10*$C$9</f>
        <v>0</v>
      </c>
      <c r="J9" s="210">
        <f>'9C BIS'!I10*$C$9</f>
        <v>0</v>
      </c>
      <c r="K9" s="210">
        <f>'9C BIS'!J10*$C$9</f>
        <v>0</v>
      </c>
      <c r="L9" s="210">
        <f>'9C BIS'!K10*$C$9</f>
        <v>0</v>
      </c>
      <c r="M9" s="210">
        <f>'9C BIS'!L10*$C$9</f>
        <v>0</v>
      </c>
      <c r="N9" s="210">
        <f>'9C BIS'!M10*$C$9</f>
        <v>0</v>
      </c>
      <c r="O9" s="210">
        <f>'9C BIS'!N10*$C$9</f>
        <v>0</v>
      </c>
      <c r="P9" s="210">
        <f>'9C BIS'!O10*$C$9</f>
        <v>0</v>
      </c>
      <c r="Q9" s="210">
        <f>'9C BIS'!P10*$C$9</f>
        <v>0</v>
      </c>
      <c r="R9" s="210">
        <f>'9C BIS'!Q10*$C$9</f>
        <v>0</v>
      </c>
      <c r="S9" s="210">
        <f>'9C BIS'!R10*$C$9</f>
        <v>0</v>
      </c>
      <c r="T9" s="210">
        <f>'9C BIS'!S10*$C$9</f>
        <v>0</v>
      </c>
      <c r="U9" s="210">
        <f>'9C BIS'!T10*$C$9</f>
        <v>0</v>
      </c>
      <c r="V9" s="210">
        <f>'9C BIS'!U10*$C$9</f>
        <v>0</v>
      </c>
      <c r="W9" s="210">
        <f>'9C BIS'!V10*$C$9</f>
        <v>0</v>
      </c>
      <c r="X9" s="210">
        <f>'9C BIS'!W10*$C$9</f>
        <v>0</v>
      </c>
      <c r="Y9" s="210">
        <f>'9C BIS'!X10*$C$9</f>
        <v>0</v>
      </c>
      <c r="Z9" s="210">
        <f>'9C BIS'!Y10*$C$9</f>
        <v>0</v>
      </c>
      <c r="AA9" s="210">
        <f>'9C BIS'!Z10*$C$9</f>
        <v>0</v>
      </c>
      <c r="AB9" s="210">
        <f>'9C BIS'!AA10*$C$9</f>
        <v>0</v>
      </c>
      <c r="AC9" s="201">
        <f t="shared" si="0"/>
        <v>0</v>
      </c>
      <c r="AD9" s="139"/>
      <c r="AE9" s="139"/>
    </row>
    <row r="10" spans="1:31" ht="39.75" customHeight="1">
      <c r="A10" s="29"/>
      <c r="B10" s="56" t="s">
        <v>96</v>
      </c>
      <c r="C10" s="222">
        <v>1</v>
      </c>
      <c r="D10" s="210">
        <f>'9C BIS'!C11*$C$10</f>
        <v>0</v>
      </c>
      <c r="E10" s="210">
        <f>'9C BIS'!D11*$C$10</f>
        <v>0</v>
      </c>
      <c r="F10" s="210">
        <f>'9C BIS'!E11*$C$10</f>
        <v>0</v>
      </c>
      <c r="G10" s="210">
        <f>'9C BIS'!F11*$C$10</f>
        <v>0</v>
      </c>
      <c r="H10" s="210">
        <f>'9C BIS'!G11*$C$10</f>
        <v>0</v>
      </c>
      <c r="I10" s="210">
        <f>'9C BIS'!H11*$C$10</f>
        <v>0</v>
      </c>
      <c r="J10" s="210">
        <f>'9C BIS'!I11*$C$10</f>
        <v>0</v>
      </c>
      <c r="K10" s="210">
        <f>'9C BIS'!J11*$C$10</f>
        <v>0</v>
      </c>
      <c r="L10" s="210">
        <f>'9C BIS'!K11*$C$10</f>
        <v>0</v>
      </c>
      <c r="M10" s="210">
        <f>'9C BIS'!L11*$C$10</f>
        <v>0</v>
      </c>
      <c r="N10" s="210">
        <f>'9C BIS'!M11*$C$10</f>
        <v>0</v>
      </c>
      <c r="O10" s="210">
        <f>'9C BIS'!N11*$C$10</f>
        <v>0</v>
      </c>
      <c r="P10" s="210">
        <f>'9C BIS'!O11*$C$10</f>
        <v>0</v>
      </c>
      <c r="Q10" s="210">
        <f>'9C BIS'!P11*$C$10</f>
        <v>0</v>
      </c>
      <c r="R10" s="210">
        <f>'9C BIS'!Q11*$C$10</f>
        <v>0</v>
      </c>
      <c r="S10" s="210">
        <f>'9C BIS'!R11*$C$10</f>
        <v>0</v>
      </c>
      <c r="T10" s="210">
        <f>'9C BIS'!S11*$C$10</f>
        <v>0</v>
      </c>
      <c r="U10" s="210">
        <f>'9C BIS'!T11*$C$10</f>
        <v>0</v>
      </c>
      <c r="V10" s="210">
        <f>'9C BIS'!U11*$C$10</f>
        <v>0</v>
      </c>
      <c r="W10" s="210">
        <f>'9C BIS'!V11*$C$10</f>
        <v>0</v>
      </c>
      <c r="X10" s="210">
        <f>'9C BIS'!W11*$C$10</f>
        <v>0</v>
      </c>
      <c r="Y10" s="210">
        <f>'9C BIS'!X11*$C$10</f>
        <v>0</v>
      </c>
      <c r="Z10" s="210">
        <f>'9C BIS'!Y11*$C$10</f>
        <v>0</v>
      </c>
      <c r="AA10" s="210">
        <f>'9C BIS'!Z11*$C$10</f>
        <v>0</v>
      </c>
      <c r="AB10" s="210">
        <f>'9C BIS'!AA11*$C$10</f>
        <v>0</v>
      </c>
      <c r="AC10" s="201">
        <f t="shared" si="0"/>
        <v>0</v>
      </c>
      <c r="AD10" s="139"/>
      <c r="AE10" s="139"/>
    </row>
    <row r="11" spans="1:31" ht="24.75" customHeight="1">
      <c r="A11" s="28"/>
      <c r="B11" s="54" t="s">
        <v>94</v>
      </c>
      <c r="C11" s="222">
        <v>0.9</v>
      </c>
      <c r="D11" s="210">
        <f>'9C BIS'!C12*$C$11</f>
        <v>0</v>
      </c>
      <c r="E11" s="210">
        <f>'9C BIS'!D12*$C$11</f>
        <v>0</v>
      </c>
      <c r="F11" s="210">
        <f>'9C BIS'!E12*$C$11</f>
        <v>0</v>
      </c>
      <c r="G11" s="210">
        <f>'9C BIS'!F12*$C$11</f>
        <v>0</v>
      </c>
      <c r="H11" s="210">
        <f>'9C BIS'!G12*$C$11</f>
        <v>0</v>
      </c>
      <c r="I11" s="210">
        <f>'9C BIS'!H12*$C$11</f>
        <v>0</v>
      </c>
      <c r="J11" s="210">
        <f>'9C BIS'!I12*$C$11</f>
        <v>0</v>
      </c>
      <c r="K11" s="210">
        <f>'9C BIS'!J12*$C$11</f>
        <v>0</v>
      </c>
      <c r="L11" s="210">
        <f>'9C BIS'!K12*$C$11</f>
        <v>0</v>
      </c>
      <c r="M11" s="210">
        <f>'9C BIS'!L12*$C$11</f>
        <v>0</v>
      </c>
      <c r="N11" s="210">
        <f>'9C BIS'!M12*$C$11</f>
        <v>0</v>
      </c>
      <c r="O11" s="210">
        <f>'9C BIS'!N12*$C$11</f>
        <v>0</v>
      </c>
      <c r="P11" s="210">
        <f>'9C BIS'!O12*$C$11</f>
        <v>0</v>
      </c>
      <c r="Q11" s="210">
        <f>'9C BIS'!P12*$C$11</f>
        <v>0</v>
      </c>
      <c r="R11" s="210">
        <f>'9C BIS'!Q12*$C$11</f>
        <v>0</v>
      </c>
      <c r="S11" s="210">
        <f>'9C BIS'!R12*$C$11</f>
        <v>0</v>
      </c>
      <c r="T11" s="210">
        <f>'9C BIS'!S12*$C$11</f>
        <v>0</v>
      </c>
      <c r="U11" s="210">
        <f>'9C BIS'!T12*$C$11</f>
        <v>0</v>
      </c>
      <c r="V11" s="210">
        <f>'9C BIS'!U12*$C$11</f>
        <v>0</v>
      </c>
      <c r="W11" s="210">
        <f>'9C BIS'!V12*$C$11</f>
        <v>0</v>
      </c>
      <c r="X11" s="210">
        <f>'9C BIS'!W12*$C$11</f>
        <v>0</v>
      </c>
      <c r="Y11" s="210">
        <f>'9C BIS'!X12*$C$11</f>
        <v>0</v>
      </c>
      <c r="Z11" s="210">
        <f>'9C BIS'!Y12*$C$11</f>
        <v>0</v>
      </c>
      <c r="AA11" s="210">
        <f>'9C BIS'!Z12*$C$11</f>
        <v>0</v>
      </c>
      <c r="AB11" s="210">
        <f>'9C BIS'!AA12*$C$11</f>
        <v>0</v>
      </c>
      <c r="AC11" s="201">
        <f t="shared" si="0"/>
        <v>0</v>
      </c>
      <c r="AD11" s="139"/>
      <c r="AE11" s="139"/>
    </row>
    <row r="12" spans="1:31" ht="24.75" customHeight="1">
      <c r="A12" s="28"/>
      <c r="B12" s="54" t="s">
        <v>95</v>
      </c>
      <c r="C12" s="222">
        <v>1.257</v>
      </c>
      <c r="D12" s="210">
        <f>'9C BIS'!C13*$C$12</f>
        <v>0</v>
      </c>
      <c r="E12" s="210">
        <f>'9C BIS'!D13*$C$12</f>
        <v>0</v>
      </c>
      <c r="F12" s="210">
        <f>'9C BIS'!E13*$C$12</f>
        <v>0</v>
      </c>
      <c r="G12" s="210">
        <f>'9C BIS'!F13*$C$12</f>
        <v>0</v>
      </c>
      <c r="H12" s="210">
        <f>'9C BIS'!G13*$C$12</f>
        <v>0</v>
      </c>
      <c r="I12" s="210">
        <f>'9C BIS'!H13*$C$12</f>
        <v>0</v>
      </c>
      <c r="J12" s="210">
        <f>'9C BIS'!I13*$C$12</f>
        <v>0</v>
      </c>
      <c r="K12" s="210">
        <f>'9C BIS'!J13*$C$12</f>
        <v>0</v>
      </c>
      <c r="L12" s="210">
        <f>'9C BIS'!K13*$C$12</f>
        <v>0</v>
      </c>
      <c r="M12" s="210">
        <f>'9C BIS'!L13*$C$12</f>
        <v>0</v>
      </c>
      <c r="N12" s="210">
        <f>'9C BIS'!M13*$C$12</f>
        <v>0</v>
      </c>
      <c r="O12" s="210">
        <f>'9C BIS'!N13*$C$12</f>
        <v>0</v>
      </c>
      <c r="P12" s="210">
        <f>'9C BIS'!O13*$C$12</f>
        <v>0</v>
      </c>
      <c r="Q12" s="210">
        <f>'9C BIS'!P13*$C$12</f>
        <v>0</v>
      </c>
      <c r="R12" s="210">
        <f>'9C BIS'!Q13*$C$12</f>
        <v>0</v>
      </c>
      <c r="S12" s="210">
        <f>'9C BIS'!R13*$C$12</f>
        <v>0</v>
      </c>
      <c r="T12" s="210">
        <f>'9C BIS'!S13*$C$12</f>
        <v>0</v>
      </c>
      <c r="U12" s="210">
        <f>'9C BIS'!T13*$C$12</f>
        <v>0</v>
      </c>
      <c r="V12" s="210">
        <f>'9C BIS'!U13*$C$12</f>
        <v>0</v>
      </c>
      <c r="W12" s="210">
        <f>'9C BIS'!V13*$C$12</f>
        <v>0</v>
      </c>
      <c r="X12" s="210">
        <f>'9C BIS'!W13*$C$12</f>
        <v>0</v>
      </c>
      <c r="Y12" s="210">
        <f>'9C BIS'!X13*$C$12</f>
        <v>0</v>
      </c>
      <c r="Z12" s="210">
        <f>'9C BIS'!Y13*$C$12</f>
        <v>0</v>
      </c>
      <c r="AA12" s="210">
        <f>'9C BIS'!Z13*$C$12</f>
        <v>0</v>
      </c>
      <c r="AB12" s="210">
        <f>'9C BIS'!AA13*$C$12</f>
        <v>0</v>
      </c>
      <c r="AC12" s="201">
        <f t="shared" si="0"/>
        <v>0</v>
      </c>
      <c r="AD12" s="139"/>
      <c r="AE12" s="139"/>
    </row>
    <row r="13" spans="1:31" ht="24.75" customHeight="1">
      <c r="A13" s="29"/>
      <c r="B13" s="56" t="s">
        <v>135</v>
      </c>
      <c r="C13" s="222">
        <v>1</v>
      </c>
      <c r="D13" s="210">
        <f>'9C BIS'!C14*$C$13</f>
        <v>0</v>
      </c>
      <c r="E13" s="210">
        <f>'9C BIS'!D14*$C$13</f>
        <v>0</v>
      </c>
      <c r="F13" s="210">
        <f>'9C BIS'!E14*$C$13</f>
        <v>0</v>
      </c>
      <c r="G13" s="210">
        <f>'9C BIS'!F14*$C$13</f>
        <v>0</v>
      </c>
      <c r="H13" s="210">
        <f>'9C BIS'!G14*$C$13</f>
        <v>0</v>
      </c>
      <c r="I13" s="210">
        <f>'9C BIS'!H14*$C$13</f>
        <v>0</v>
      </c>
      <c r="J13" s="210">
        <f>'9C BIS'!I14*$C$13</f>
        <v>0</v>
      </c>
      <c r="K13" s="210">
        <f>'9C BIS'!J14*$C$13</f>
        <v>0</v>
      </c>
      <c r="L13" s="210">
        <f>'9C BIS'!K14*$C$13</f>
        <v>0</v>
      </c>
      <c r="M13" s="210">
        <f>'9C BIS'!L14*$C$13</f>
        <v>0</v>
      </c>
      <c r="N13" s="210">
        <f>'9C BIS'!M14*$C$13</f>
        <v>0</v>
      </c>
      <c r="O13" s="210">
        <f>'9C BIS'!N14*$C$13</f>
        <v>0</v>
      </c>
      <c r="P13" s="210">
        <f>'9C BIS'!O14*$C$13</f>
        <v>0</v>
      </c>
      <c r="Q13" s="210">
        <f>'9C BIS'!P14*$C$13</f>
        <v>0</v>
      </c>
      <c r="R13" s="210">
        <f>'9C BIS'!Q14*$C$13</f>
        <v>0</v>
      </c>
      <c r="S13" s="210">
        <f>'9C BIS'!R14*$C$13</f>
        <v>0</v>
      </c>
      <c r="T13" s="210">
        <f>'9C BIS'!S14*$C$13</f>
        <v>0</v>
      </c>
      <c r="U13" s="210">
        <f>'9C BIS'!T14*$C$13</f>
        <v>0</v>
      </c>
      <c r="V13" s="210">
        <f>'9C BIS'!U14*$C$13</f>
        <v>0</v>
      </c>
      <c r="W13" s="210">
        <f>'9C BIS'!V14*$C$13</f>
        <v>0</v>
      </c>
      <c r="X13" s="210">
        <f>'9C BIS'!W14*$C$13</f>
        <v>0</v>
      </c>
      <c r="Y13" s="210">
        <f>'9C BIS'!X14*$C$13</f>
        <v>0</v>
      </c>
      <c r="Z13" s="210">
        <f>'9C BIS'!Y14*$C$13</f>
        <v>0</v>
      </c>
      <c r="AA13" s="210">
        <f>'9C BIS'!Z14*$C$13</f>
        <v>0</v>
      </c>
      <c r="AB13" s="210">
        <f>'9C BIS'!AA14*$C$13</f>
        <v>0</v>
      </c>
      <c r="AC13" s="201">
        <f t="shared" si="0"/>
        <v>0</v>
      </c>
      <c r="AD13" s="139"/>
      <c r="AE13" s="139"/>
    </row>
    <row r="14" spans="1:31" ht="24.75" customHeight="1" thickBot="1">
      <c r="A14" s="28"/>
      <c r="B14" s="54" t="s">
        <v>99</v>
      </c>
      <c r="C14" s="222">
        <v>0.74</v>
      </c>
      <c r="D14" s="210">
        <f>'9C BIS'!C15*$C$14</f>
        <v>0</v>
      </c>
      <c r="E14" s="210">
        <f>'9C BIS'!D15*$C$14</f>
        <v>0</v>
      </c>
      <c r="F14" s="210">
        <f>'9C BIS'!E15*$C$14</f>
        <v>0</v>
      </c>
      <c r="G14" s="210">
        <f>'9C BIS'!F15*$C$14</f>
        <v>0</v>
      </c>
      <c r="H14" s="210">
        <f>'9C BIS'!G15*$C$14</f>
        <v>0</v>
      </c>
      <c r="I14" s="210">
        <f>'9C BIS'!H15*$C$14</f>
        <v>0</v>
      </c>
      <c r="J14" s="210">
        <f>'9C BIS'!I15*$C$14</f>
        <v>0</v>
      </c>
      <c r="K14" s="210">
        <f>'9C BIS'!J15*$C$14</f>
        <v>0</v>
      </c>
      <c r="L14" s="210">
        <f>'9C BIS'!K15*$C$14</f>
        <v>0</v>
      </c>
      <c r="M14" s="210">
        <f>'9C BIS'!L15*$C$14</f>
        <v>0</v>
      </c>
      <c r="N14" s="210">
        <f>'9C BIS'!M15*$C$14</f>
        <v>0</v>
      </c>
      <c r="O14" s="210">
        <f>'9C BIS'!N15*$C$14</f>
        <v>0</v>
      </c>
      <c r="P14" s="210">
        <f>'9C BIS'!O15*$C$14</f>
        <v>0</v>
      </c>
      <c r="Q14" s="210">
        <f>'9C BIS'!P15*$C$14</f>
        <v>0</v>
      </c>
      <c r="R14" s="210">
        <f>'9C BIS'!Q15*$C$14</f>
        <v>0</v>
      </c>
      <c r="S14" s="210">
        <f>'9C BIS'!R15*$C$14</f>
        <v>0</v>
      </c>
      <c r="T14" s="210">
        <f>'9C BIS'!S15*$C$14</f>
        <v>0</v>
      </c>
      <c r="U14" s="210">
        <f>'9C BIS'!T15*$C$14</f>
        <v>0</v>
      </c>
      <c r="V14" s="210">
        <f>'9C BIS'!U15*$C$14</f>
        <v>0</v>
      </c>
      <c r="W14" s="210">
        <f>'9C BIS'!V15*$C$14</f>
        <v>0</v>
      </c>
      <c r="X14" s="210">
        <f>'9C BIS'!W15*$C$14</f>
        <v>0</v>
      </c>
      <c r="Y14" s="210">
        <f>'9C BIS'!X15*$C$14</f>
        <v>0</v>
      </c>
      <c r="Z14" s="210">
        <f>'9C BIS'!Y15*$C$14</f>
        <v>0</v>
      </c>
      <c r="AA14" s="210">
        <f>'9C BIS'!Z15*$C$14</f>
        <v>0</v>
      </c>
      <c r="AB14" s="210">
        <f>'9C BIS'!AA15*$C$14</f>
        <v>0</v>
      </c>
      <c r="AC14" s="203">
        <f t="shared" si="0"/>
        <v>0</v>
      </c>
      <c r="AD14" s="139"/>
      <c r="AE14" s="139"/>
    </row>
    <row r="15" spans="1:31" ht="34.5" customHeight="1" thickBot="1">
      <c r="A15" s="24" t="s">
        <v>55</v>
      </c>
      <c r="B15" s="50" t="s">
        <v>255</v>
      </c>
      <c r="C15" s="223"/>
      <c r="D15" s="205">
        <f>SUM(D7:D14)</f>
        <v>0</v>
      </c>
      <c r="E15" s="205">
        <f aca="true" t="shared" si="1" ref="E15:AC15">SUM(E7:E14)</f>
        <v>0</v>
      </c>
      <c r="F15" s="205">
        <f t="shared" si="1"/>
        <v>0</v>
      </c>
      <c r="G15" s="205">
        <f t="shared" si="1"/>
        <v>0</v>
      </c>
      <c r="H15" s="205">
        <f t="shared" si="1"/>
        <v>0</v>
      </c>
      <c r="I15" s="205">
        <f t="shared" si="1"/>
        <v>0</v>
      </c>
      <c r="J15" s="205">
        <f t="shared" si="1"/>
        <v>0</v>
      </c>
      <c r="K15" s="205">
        <f t="shared" si="1"/>
        <v>0</v>
      </c>
      <c r="L15" s="205">
        <f t="shared" si="1"/>
        <v>0</v>
      </c>
      <c r="M15" s="205">
        <f t="shared" si="1"/>
        <v>0</v>
      </c>
      <c r="N15" s="205">
        <f t="shared" si="1"/>
        <v>0</v>
      </c>
      <c r="O15" s="205">
        <f t="shared" si="1"/>
        <v>0</v>
      </c>
      <c r="P15" s="205">
        <f t="shared" si="1"/>
        <v>0</v>
      </c>
      <c r="Q15" s="205">
        <f t="shared" si="1"/>
        <v>0</v>
      </c>
      <c r="R15" s="205">
        <f t="shared" si="1"/>
        <v>0</v>
      </c>
      <c r="S15" s="205">
        <f t="shared" si="1"/>
        <v>0</v>
      </c>
      <c r="T15" s="205">
        <f t="shared" si="1"/>
        <v>0</v>
      </c>
      <c r="U15" s="205">
        <f t="shared" si="1"/>
        <v>0</v>
      </c>
      <c r="V15" s="205">
        <f t="shared" si="1"/>
        <v>0</v>
      </c>
      <c r="W15" s="205">
        <f t="shared" si="1"/>
        <v>0</v>
      </c>
      <c r="X15" s="205">
        <f t="shared" si="1"/>
        <v>0</v>
      </c>
      <c r="Y15" s="205">
        <f t="shared" si="1"/>
        <v>0</v>
      </c>
      <c r="Z15" s="205">
        <f t="shared" si="1"/>
        <v>0</v>
      </c>
      <c r="AA15" s="205">
        <f t="shared" si="1"/>
        <v>0</v>
      </c>
      <c r="AB15" s="205">
        <f t="shared" si="1"/>
        <v>0</v>
      </c>
      <c r="AC15" s="205">
        <f t="shared" si="1"/>
        <v>0</v>
      </c>
      <c r="AD15" s="141"/>
      <c r="AE15" s="141"/>
    </row>
    <row r="16" spans="1:31" ht="27.75" customHeight="1" thickBot="1">
      <c r="A16" s="24" t="s">
        <v>100</v>
      </c>
      <c r="B16" s="57" t="s">
        <v>251</v>
      </c>
      <c r="C16" s="222">
        <v>1.257</v>
      </c>
      <c r="D16" s="205">
        <f>'9C BIS'!C17*$C$16</f>
        <v>0</v>
      </c>
      <c r="E16" s="205">
        <f>'9C BIS'!D17*$C$16</f>
        <v>0</v>
      </c>
      <c r="F16" s="205">
        <f>'9C BIS'!E17*$C$16</f>
        <v>0</v>
      </c>
      <c r="G16" s="205">
        <f>'9C BIS'!F17*$C$16</f>
        <v>0</v>
      </c>
      <c r="H16" s="205">
        <f>'9C BIS'!G17*$C$16</f>
        <v>0</v>
      </c>
      <c r="I16" s="205">
        <f>'9C BIS'!H17*$C$16</f>
        <v>0</v>
      </c>
      <c r="J16" s="205">
        <f>'9C BIS'!I17*$C$16</f>
        <v>0</v>
      </c>
      <c r="K16" s="205">
        <f>'9C BIS'!J17*$C$16</f>
        <v>0</v>
      </c>
      <c r="L16" s="205">
        <f>'9C BIS'!K17*$C$16</f>
        <v>0</v>
      </c>
      <c r="M16" s="205">
        <f>'9C BIS'!L17*$C$16</f>
        <v>0</v>
      </c>
      <c r="N16" s="205">
        <f>'9C BIS'!M17*$C$16</f>
        <v>0</v>
      </c>
      <c r="O16" s="205">
        <f>'9C BIS'!N17*$C$16</f>
        <v>0</v>
      </c>
      <c r="P16" s="205">
        <f>'9C BIS'!O17*$C$16</f>
        <v>0</v>
      </c>
      <c r="Q16" s="205">
        <f>'9C BIS'!P17*$C$16</f>
        <v>0</v>
      </c>
      <c r="R16" s="205">
        <f>'9C BIS'!Q17*$C$16</f>
        <v>0</v>
      </c>
      <c r="S16" s="205">
        <f>'9C BIS'!R17*$C$16</f>
        <v>0</v>
      </c>
      <c r="T16" s="205">
        <f>'9C BIS'!S17*$C$16</f>
        <v>0</v>
      </c>
      <c r="U16" s="205">
        <f>'9C BIS'!T17*$C$16</f>
        <v>0</v>
      </c>
      <c r="V16" s="205">
        <f>'9C BIS'!U17*$C$16</f>
        <v>0</v>
      </c>
      <c r="W16" s="205">
        <f>'9C BIS'!V17*$C$16</f>
        <v>0</v>
      </c>
      <c r="X16" s="205">
        <f>'9C BIS'!W17*$C$16</f>
        <v>0</v>
      </c>
      <c r="Y16" s="205">
        <f>'9C BIS'!X17*$C$16</f>
        <v>0</v>
      </c>
      <c r="Z16" s="205">
        <f>'9C BIS'!Y17*$C$16</f>
        <v>0</v>
      </c>
      <c r="AA16" s="205">
        <f>'9C BIS'!Z17*$C$16</f>
        <v>0</v>
      </c>
      <c r="AB16" s="205">
        <f>'9C BIS'!AA17*$C$16</f>
        <v>0</v>
      </c>
      <c r="AC16" s="205">
        <f>'9C BIS'!AB17*$C$16</f>
        <v>0</v>
      </c>
      <c r="AD16" s="141"/>
      <c r="AE16" s="141"/>
    </row>
    <row r="17" spans="1:31" ht="27.75" customHeight="1" thickBot="1">
      <c r="A17" s="24" t="s">
        <v>102</v>
      </c>
      <c r="B17" s="50" t="s">
        <v>117</v>
      </c>
      <c r="C17" s="223"/>
      <c r="D17" s="205">
        <f>D15-D16</f>
        <v>0</v>
      </c>
      <c r="E17" s="205">
        <f aca="true" t="shared" si="2" ref="E17:AC17">E15-E16</f>
        <v>0</v>
      </c>
      <c r="F17" s="205">
        <f t="shared" si="2"/>
        <v>0</v>
      </c>
      <c r="G17" s="205">
        <f t="shared" si="2"/>
        <v>0</v>
      </c>
      <c r="H17" s="205">
        <f t="shared" si="2"/>
        <v>0</v>
      </c>
      <c r="I17" s="205">
        <f t="shared" si="2"/>
        <v>0</v>
      </c>
      <c r="J17" s="205">
        <f t="shared" si="2"/>
        <v>0</v>
      </c>
      <c r="K17" s="205">
        <f t="shared" si="2"/>
        <v>0</v>
      </c>
      <c r="L17" s="205">
        <f t="shared" si="2"/>
        <v>0</v>
      </c>
      <c r="M17" s="205">
        <f t="shared" si="2"/>
        <v>0</v>
      </c>
      <c r="N17" s="205">
        <f t="shared" si="2"/>
        <v>0</v>
      </c>
      <c r="O17" s="205">
        <f t="shared" si="2"/>
        <v>0</v>
      </c>
      <c r="P17" s="205">
        <f t="shared" si="2"/>
        <v>0</v>
      </c>
      <c r="Q17" s="205">
        <f t="shared" si="2"/>
        <v>0</v>
      </c>
      <c r="R17" s="205">
        <f t="shared" si="2"/>
        <v>0</v>
      </c>
      <c r="S17" s="205">
        <f t="shared" si="2"/>
        <v>0</v>
      </c>
      <c r="T17" s="205">
        <f t="shared" si="2"/>
        <v>0</v>
      </c>
      <c r="U17" s="205">
        <f t="shared" si="2"/>
        <v>0</v>
      </c>
      <c r="V17" s="205">
        <f t="shared" si="2"/>
        <v>0</v>
      </c>
      <c r="W17" s="205">
        <f t="shared" si="2"/>
        <v>0</v>
      </c>
      <c r="X17" s="205">
        <f t="shared" si="2"/>
        <v>0</v>
      </c>
      <c r="Y17" s="205">
        <f t="shared" si="2"/>
        <v>0</v>
      </c>
      <c r="Z17" s="205">
        <f t="shared" si="2"/>
        <v>0</v>
      </c>
      <c r="AA17" s="205">
        <f t="shared" si="2"/>
        <v>0</v>
      </c>
      <c r="AB17" s="205">
        <f t="shared" si="2"/>
        <v>0</v>
      </c>
      <c r="AC17" s="205">
        <f t="shared" si="2"/>
        <v>0</v>
      </c>
      <c r="AD17" s="141"/>
      <c r="AE17" s="141"/>
    </row>
    <row r="18" spans="1:31" ht="24.75" customHeight="1">
      <c r="A18" s="23" t="s">
        <v>56</v>
      </c>
      <c r="B18" s="58" t="s">
        <v>103</v>
      </c>
      <c r="C18" s="212"/>
      <c r="D18" s="206"/>
      <c r="E18" s="206"/>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13"/>
      <c r="AD18" s="139"/>
      <c r="AE18" s="139"/>
    </row>
    <row r="19" spans="1:31" ht="24.75" customHeight="1">
      <c r="A19" s="30"/>
      <c r="B19" s="54" t="s">
        <v>104</v>
      </c>
      <c r="C19" s="222">
        <v>0.648</v>
      </c>
      <c r="D19" s="210">
        <f>'9C BIS'!C20*$C$19</f>
        <v>0</v>
      </c>
      <c r="E19" s="210">
        <f>'9C BIS'!D20*$C$19</f>
        <v>0</v>
      </c>
      <c r="F19" s="210">
        <f>'9C BIS'!E20*$C$19</f>
        <v>0</v>
      </c>
      <c r="G19" s="210">
        <f>'9C BIS'!F20*$C$19</f>
        <v>0</v>
      </c>
      <c r="H19" s="210">
        <f>'9C BIS'!G20*$C$19</f>
        <v>0</v>
      </c>
      <c r="I19" s="210">
        <f>'9C BIS'!H20*$C$19</f>
        <v>0</v>
      </c>
      <c r="J19" s="210">
        <f>'9C BIS'!I20*$C$19</f>
        <v>0</v>
      </c>
      <c r="K19" s="210">
        <f>'9C BIS'!J20*$C$19</f>
        <v>0</v>
      </c>
      <c r="L19" s="210">
        <f>'9C BIS'!K20*$C$19</f>
        <v>0</v>
      </c>
      <c r="M19" s="210">
        <f>'9C BIS'!L20*$C$19</f>
        <v>0</v>
      </c>
      <c r="N19" s="210">
        <f>'9C BIS'!M20*$C$19</f>
        <v>0</v>
      </c>
      <c r="O19" s="210">
        <f>'9C BIS'!N20*$C$19</f>
        <v>0</v>
      </c>
      <c r="P19" s="210">
        <f>'9C BIS'!O20*$C$19</f>
        <v>0</v>
      </c>
      <c r="Q19" s="210">
        <f>'9C BIS'!P20*$C$19</f>
        <v>0</v>
      </c>
      <c r="R19" s="210">
        <f>'9C BIS'!Q20*$C$19</f>
        <v>0</v>
      </c>
      <c r="S19" s="210">
        <f>'9C BIS'!R20*$C$19</f>
        <v>0</v>
      </c>
      <c r="T19" s="210">
        <f>'9C BIS'!S20*$C$19</f>
        <v>0</v>
      </c>
      <c r="U19" s="210">
        <f>'9C BIS'!T20*$C$19</f>
        <v>0</v>
      </c>
      <c r="V19" s="210">
        <f>'9C BIS'!U20*$C$19</f>
        <v>0</v>
      </c>
      <c r="W19" s="210">
        <f>'9C BIS'!V20*$C$19</f>
        <v>0</v>
      </c>
      <c r="X19" s="210">
        <f>'9C BIS'!W20*$C$19</f>
        <v>0</v>
      </c>
      <c r="Y19" s="210">
        <f>'9C BIS'!X20*$C$19</f>
        <v>0</v>
      </c>
      <c r="Z19" s="210">
        <f>'9C BIS'!Y20*$C$19</f>
        <v>0</v>
      </c>
      <c r="AA19" s="210">
        <f>'9C BIS'!Z20*$C$19</f>
        <v>0</v>
      </c>
      <c r="AB19" s="210">
        <f>'9C BIS'!AA20*$C$19</f>
        <v>0</v>
      </c>
      <c r="AC19" s="201">
        <f>SUM(D19:AB19)</f>
        <v>0</v>
      </c>
      <c r="AD19" s="139"/>
      <c r="AE19" s="139"/>
    </row>
    <row r="20" spans="1:31" ht="24.75" customHeight="1">
      <c r="A20" s="30"/>
      <c r="B20" s="54" t="s">
        <v>105</v>
      </c>
      <c r="C20" s="222">
        <v>1.0182</v>
      </c>
      <c r="D20" s="210">
        <f>'9C BIS'!C21*$C$20</f>
        <v>0</v>
      </c>
      <c r="E20" s="210">
        <f>'9C BIS'!D21*$C$20</f>
        <v>0</v>
      </c>
      <c r="F20" s="210">
        <f>'9C BIS'!E21*$C$20</f>
        <v>0</v>
      </c>
      <c r="G20" s="210">
        <f>'9C BIS'!F21*$C$20</f>
        <v>0</v>
      </c>
      <c r="H20" s="210">
        <f>'9C BIS'!G21*$C$20</f>
        <v>0</v>
      </c>
      <c r="I20" s="210">
        <f>'9C BIS'!H21*$C$20</f>
        <v>0</v>
      </c>
      <c r="J20" s="210">
        <f>'9C BIS'!I21*$C$20</f>
        <v>0</v>
      </c>
      <c r="K20" s="210">
        <f>'9C BIS'!J21*$C$20</f>
        <v>0</v>
      </c>
      <c r="L20" s="210">
        <f>'9C BIS'!K21*$C$20</f>
        <v>0</v>
      </c>
      <c r="M20" s="210">
        <f>'9C BIS'!L21*$C$20</f>
        <v>0</v>
      </c>
      <c r="N20" s="210">
        <f>'9C BIS'!M21*$C$20</f>
        <v>0</v>
      </c>
      <c r="O20" s="210">
        <f>'9C BIS'!N21*$C$20</f>
        <v>0</v>
      </c>
      <c r="P20" s="210">
        <f>'9C BIS'!O21*$C$20</f>
        <v>0</v>
      </c>
      <c r="Q20" s="210">
        <f>'9C BIS'!P21*$C$20</f>
        <v>0</v>
      </c>
      <c r="R20" s="210">
        <f>'9C BIS'!Q21*$C$20</f>
        <v>0</v>
      </c>
      <c r="S20" s="210">
        <f>'9C BIS'!R21*$C$20</f>
        <v>0</v>
      </c>
      <c r="T20" s="210">
        <f>'9C BIS'!S21*$C$20</f>
        <v>0</v>
      </c>
      <c r="U20" s="210">
        <f>'9C BIS'!T21*$C$20</f>
        <v>0</v>
      </c>
      <c r="V20" s="210">
        <f>'9C BIS'!U21*$C$20</f>
        <v>0</v>
      </c>
      <c r="W20" s="210">
        <f>'9C BIS'!V21*$C$20</f>
        <v>0</v>
      </c>
      <c r="X20" s="210">
        <f>'9C BIS'!W21*$C$20</f>
        <v>0</v>
      </c>
      <c r="Y20" s="210">
        <f>'9C BIS'!X21*$C$20</f>
        <v>0</v>
      </c>
      <c r="Z20" s="210">
        <f>'9C BIS'!Y21*$C$20</f>
        <v>0</v>
      </c>
      <c r="AA20" s="210">
        <f>'9C BIS'!Z21*$C$20</f>
        <v>0</v>
      </c>
      <c r="AB20" s="210">
        <f>'9C BIS'!AA21*$C$20</f>
        <v>0</v>
      </c>
      <c r="AC20" s="201">
        <f>SUM(D20:AB20)</f>
        <v>0</v>
      </c>
      <c r="AD20" s="139"/>
      <c r="AE20" s="139"/>
    </row>
    <row r="21" spans="1:31" ht="24.75" customHeight="1">
      <c r="A21" s="30"/>
      <c r="B21" s="54" t="s">
        <v>106</v>
      </c>
      <c r="C21" s="222">
        <v>1.0182</v>
      </c>
      <c r="D21" s="210">
        <f>'9C BIS'!C22*$C$21</f>
        <v>0</v>
      </c>
      <c r="E21" s="210">
        <f>'9C BIS'!D22*$C$21</f>
        <v>0</v>
      </c>
      <c r="F21" s="210">
        <f>'9C BIS'!E22*$C$21</f>
        <v>0</v>
      </c>
      <c r="G21" s="210">
        <f>'9C BIS'!F22*$C$21</f>
        <v>0</v>
      </c>
      <c r="H21" s="210">
        <f>'9C BIS'!G22*$C$21</f>
        <v>0</v>
      </c>
      <c r="I21" s="210">
        <f>'9C BIS'!H22*$C$21</f>
        <v>0</v>
      </c>
      <c r="J21" s="210">
        <f>'9C BIS'!I22*$C$21</f>
        <v>0</v>
      </c>
      <c r="K21" s="210">
        <f>'9C BIS'!J22*$C$21</f>
        <v>0</v>
      </c>
      <c r="L21" s="210">
        <f>'9C BIS'!K22*$C$21</f>
        <v>0</v>
      </c>
      <c r="M21" s="210">
        <f>'9C BIS'!L22*$C$21</f>
        <v>0</v>
      </c>
      <c r="N21" s="210">
        <f>'9C BIS'!M22*$C$21</f>
        <v>0</v>
      </c>
      <c r="O21" s="210">
        <f>'9C BIS'!N22*$C$21</f>
        <v>0</v>
      </c>
      <c r="P21" s="210">
        <f>'9C BIS'!O22*$C$21</f>
        <v>0</v>
      </c>
      <c r="Q21" s="210">
        <f>'9C BIS'!P22*$C$21</f>
        <v>0</v>
      </c>
      <c r="R21" s="210">
        <f>'9C BIS'!Q22*$C$21</f>
        <v>0</v>
      </c>
      <c r="S21" s="210">
        <f>'9C BIS'!R22*$C$21</f>
        <v>0</v>
      </c>
      <c r="T21" s="210">
        <f>'9C BIS'!S22*$C$21</f>
        <v>0</v>
      </c>
      <c r="U21" s="210">
        <f>'9C BIS'!T22*$C$21</f>
        <v>0</v>
      </c>
      <c r="V21" s="210">
        <f>'9C BIS'!U22*$C$21</f>
        <v>0</v>
      </c>
      <c r="W21" s="210">
        <f>'9C BIS'!V22*$C$21</f>
        <v>0</v>
      </c>
      <c r="X21" s="210">
        <f>'9C BIS'!W22*$C$21</f>
        <v>0</v>
      </c>
      <c r="Y21" s="210">
        <f>'9C BIS'!X22*$C$21</f>
        <v>0</v>
      </c>
      <c r="Z21" s="210">
        <f>'9C BIS'!Y22*$C$21</f>
        <v>0</v>
      </c>
      <c r="AA21" s="210">
        <f>'9C BIS'!Z22*$C$21</f>
        <v>0</v>
      </c>
      <c r="AB21" s="210">
        <f>'9C BIS'!AA22*$C$21</f>
        <v>0</v>
      </c>
      <c r="AC21" s="201">
        <f>SUM(D21:AB21)</f>
        <v>0</v>
      </c>
      <c r="AD21" s="139"/>
      <c r="AE21" s="139"/>
    </row>
    <row r="22" spans="1:31" ht="24.75" customHeight="1">
      <c r="A22" s="30"/>
      <c r="B22" s="54" t="s">
        <v>107</v>
      </c>
      <c r="C22" s="222">
        <v>0.7144</v>
      </c>
      <c r="D22" s="210">
        <f>'9C BIS'!C23*$C$22</f>
        <v>0</v>
      </c>
      <c r="E22" s="210">
        <f>'9C BIS'!D23*$C$22</f>
        <v>0</v>
      </c>
      <c r="F22" s="210">
        <f>'9C BIS'!E23*$C$22</f>
        <v>0</v>
      </c>
      <c r="G22" s="210">
        <f>'9C BIS'!F23*$C$22</f>
        <v>0</v>
      </c>
      <c r="H22" s="210">
        <f>'9C BIS'!G23*$C$22</f>
        <v>0</v>
      </c>
      <c r="I22" s="210">
        <f>'9C BIS'!H23*$C$22</f>
        <v>0</v>
      </c>
      <c r="J22" s="210">
        <f>'9C BIS'!I23*$C$22</f>
        <v>0</v>
      </c>
      <c r="K22" s="210">
        <f>'9C BIS'!J23*$C$22</f>
        <v>0</v>
      </c>
      <c r="L22" s="210">
        <f>'9C BIS'!K23*$C$22</f>
        <v>0</v>
      </c>
      <c r="M22" s="210">
        <f>'9C BIS'!L23*$C$22</f>
        <v>0</v>
      </c>
      <c r="N22" s="210">
        <f>'9C BIS'!M23*$C$22</f>
        <v>0</v>
      </c>
      <c r="O22" s="210">
        <f>'9C BIS'!N23*$C$22</f>
        <v>0</v>
      </c>
      <c r="P22" s="210">
        <f>'9C BIS'!O23*$C$22</f>
        <v>0</v>
      </c>
      <c r="Q22" s="210">
        <f>'9C BIS'!P23*$C$22</f>
        <v>0</v>
      </c>
      <c r="R22" s="210">
        <f>'9C BIS'!Q23*$C$22</f>
        <v>0</v>
      </c>
      <c r="S22" s="210">
        <f>'9C BIS'!R23*$C$22</f>
        <v>0</v>
      </c>
      <c r="T22" s="210">
        <f>'9C BIS'!S23*$C$22</f>
        <v>0</v>
      </c>
      <c r="U22" s="210">
        <f>'9C BIS'!T23*$C$22</f>
        <v>0</v>
      </c>
      <c r="V22" s="210">
        <f>'9C BIS'!U23*$C$22</f>
        <v>0</v>
      </c>
      <c r="W22" s="210">
        <f>'9C BIS'!V23*$C$22</f>
        <v>0</v>
      </c>
      <c r="X22" s="210">
        <f>'9C BIS'!W23*$C$22</f>
        <v>0</v>
      </c>
      <c r="Y22" s="210">
        <f>'9C BIS'!X23*$C$22</f>
        <v>0</v>
      </c>
      <c r="Z22" s="210">
        <f>'9C BIS'!Y23*$C$22</f>
        <v>0</v>
      </c>
      <c r="AA22" s="210">
        <f>'9C BIS'!Z23*$C$22</f>
        <v>0</v>
      </c>
      <c r="AB22" s="210">
        <f>'9C BIS'!AA23*$C$22</f>
        <v>0</v>
      </c>
      <c r="AC22" s="201">
        <f>SUM(D22:AB22)</f>
        <v>0</v>
      </c>
      <c r="AD22" s="139"/>
      <c r="AE22" s="139"/>
    </row>
    <row r="23" spans="1:31" ht="24.75" customHeight="1" thickBot="1">
      <c r="A23" s="31"/>
      <c r="B23" s="59" t="s">
        <v>108</v>
      </c>
      <c r="C23" s="222">
        <v>0.5994</v>
      </c>
      <c r="D23" s="210">
        <f>'9C BIS'!C24*$C$23</f>
        <v>0</v>
      </c>
      <c r="E23" s="210">
        <f>'9C BIS'!D24*$C$23</f>
        <v>0</v>
      </c>
      <c r="F23" s="210">
        <f>'9C BIS'!E24*$C$23</f>
        <v>0</v>
      </c>
      <c r="G23" s="210">
        <f>'9C BIS'!F24*$C$23</f>
        <v>0</v>
      </c>
      <c r="H23" s="210">
        <f>'9C BIS'!G24*$C$23</f>
        <v>0</v>
      </c>
      <c r="I23" s="210">
        <f>'9C BIS'!H24*$C$23</f>
        <v>0</v>
      </c>
      <c r="J23" s="210">
        <f>'9C BIS'!I24*$C$23</f>
        <v>0</v>
      </c>
      <c r="K23" s="210">
        <f>'9C BIS'!J24*$C$23</f>
        <v>0</v>
      </c>
      <c r="L23" s="210">
        <f>'9C BIS'!K24*$C$23</f>
        <v>0</v>
      </c>
      <c r="M23" s="210">
        <f>'9C BIS'!L24*$C$23</f>
        <v>0</v>
      </c>
      <c r="N23" s="210">
        <f>'9C BIS'!M24*$C$23</f>
        <v>0</v>
      </c>
      <c r="O23" s="210">
        <f>'9C BIS'!N24*$C$23</f>
        <v>0</v>
      </c>
      <c r="P23" s="210">
        <f>'9C BIS'!O24*$C$23</f>
        <v>0</v>
      </c>
      <c r="Q23" s="210">
        <f>'9C BIS'!P24*$C$23</f>
        <v>0</v>
      </c>
      <c r="R23" s="210">
        <f>'9C BIS'!Q24*$C$23</f>
        <v>0</v>
      </c>
      <c r="S23" s="210">
        <f>'9C BIS'!R24*$C$23</f>
        <v>0</v>
      </c>
      <c r="T23" s="210">
        <f>'9C BIS'!S24*$C$23</f>
        <v>0</v>
      </c>
      <c r="U23" s="210">
        <f>'9C BIS'!T24*$C$23</f>
        <v>0</v>
      </c>
      <c r="V23" s="210">
        <f>'9C BIS'!U24*$C$23</f>
        <v>0</v>
      </c>
      <c r="W23" s="210">
        <f>'9C BIS'!V24*$C$23</f>
        <v>0</v>
      </c>
      <c r="X23" s="210">
        <f>'9C BIS'!W24*$C$23</f>
        <v>0</v>
      </c>
      <c r="Y23" s="210">
        <f>'9C BIS'!X24*$C$23</f>
        <v>0</v>
      </c>
      <c r="Z23" s="210">
        <f>'9C BIS'!Y24*$C$23</f>
        <v>0</v>
      </c>
      <c r="AA23" s="210">
        <f>'9C BIS'!Z24*$C$23</f>
        <v>0</v>
      </c>
      <c r="AB23" s="210">
        <f>'9C BIS'!AA24*$C$23</f>
        <v>0</v>
      </c>
      <c r="AC23" s="203">
        <f>SUM(D23:AB23)</f>
        <v>0</v>
      </c>
      <c r="AD23" s="139"/>
      <c r="AE23" s="139"/>
    </row>
    <row r="24" spans="1:31" ht="27.75" customHeight="1" thickBot="1">
      <c r="A24" s="25" t="s">
        <v>57</v>
      </c>
      <c r="B24" s="50" t="s">
        <v>118</v>
      </c>
      <c r="C24" s="223"/>
      <c r="D24" s="205">
        <f aca="true" t="shared" si="3" ref="D24:AC24">SUM(D19:D23)</f>
        <v>0</v>
      </c>
      <c r="E24" s="205">
        <f t="shared" si="3"/>
        <v>0</v>
      </c>
      <c r="F24" s="205">
        <f t="shared" si="3"/>
        <v>0</v>
      </c>
      <c r="G24" s="205">
        <f t="shared" si="3"/>
        <v>0</v>
      </c>
      <c r="H24" s="205">
        <f t="shared" si="3"/>
        <v>0</v>
      </c>
      <c r="I24" s="205">
        <f t="shared" si="3"/>
        <v>0</v>
      </c>
      <c r="J24" s="205">
        <f t="shared" si="3"/>
        <v>0</v>
      </c>
      <c r="K24" s="205">
        <f t="shared" si="3"/>
        <v>0</v>
      </c>
      <c r="L24" s="205">
        <f t="shared" si="3"/>
        <v>0</v>
      </c>
      <c r="M24" s="205">
        <f t="shared" si="3"/>
        <v>0</v>
      </c>
      <c r="N24" s="205">
        <f t="shared" si="3"/>
        <v>0</v>
      </c>
      <c r="O24" s="205">
        <f t="shared" si="3"/>
        <v>0</v>
      </c>
      <c r="P24" s="205">
        <f t="shared" si="3"/>
        <v>0</v>
      </c>
      <c r="Q24" s="205">
        <f t="shared" si="3"/>
        <v>0</v>
      </c>
      <c r="R24" s="205">
        <f t="shared" si="3"/>
        <v>0</v>
      </c>
      <c r="S24" s="205">
        <f t="shared" si="3"/>
        <v>0</v>
      </c>
      <c r="T24" s="205">
        <f t="shared" si="3"/>
        <v>0</v>
      </c>
      <c r="U24" s="205">
        <f t="shared" si="3"/>
        <v>0</v>
      </c>
      <c r="V24" s="205">
        <f t="shared" si="3"/>
        <v>0</v>
      </c>
      <c r="W24" s="205">
        <f t="shared" si="3"/>
        <v>0</v>
      </c>
      <c r="X24" s="205">
        <f t="shared" si="3"/>
        <v>0</v>
      </c>
      <c r="Y24" s="205">
        <f t="shared" si="3"/>
        <v>0</v>
      </c>
      <c r="Z24" s="205">
        <f t="shared" si="3"/>
        <v>0</v>
      </c>
      <c r="AA24" s="205">
        <f t="shared" si="3"/>
        <v>0</v>
      </c>
      <c r="AB24" s="205">
        <f t="shared" si="3"/>
        <v>0</v>
      </c>
      <c r="AC24" s="205">
        <f t="shared" si="3"/>
        <v>0</v>
      </c>
      <c r="AD24" s="141"/>
      <c r="AE24" s="141"/>
    </row>
    <row r="25" spans="1:31" ht="27.75" customHeight="1" thickBot="1">
      <c r="A25" s="25" t="s">
        <v>58</v>
      </c>
      <c r="B25" s="50" t="s">
        <v>119</v>
      </c>
      <c r="C25" s="224">
        <v>0.56</v>
      </c>
      <c r="D25" s="141">
        <f>'9C BIS'!C26*'9D BIS '!$C$25</f>
        <v>0</v>
      </c>
      <c r="E25" s="141">
        <f>'9C BIS'!D26*'9D BIS '!$C$25</f>
        <v>0</v>
      </c>
      <c r="F25" s="141">
        <f>'9C BIS'!E26*'9D BIS '!$C$25</f>
        <v>0</v>
      </c>
      <c r="G25" s="141">
        <f>'9C BIS'!F26*'9D BIS '!$C$25</f>
        <v>0</v>
      </c>
      <c r="H25" s="141">
        <f>'9C BIS'!G26*'9D BIS '!$C$25</f>
        <v>0</v>
      </c>
      <c r="I25" s="141">
        <f>'9C BIS'!H26*'9D BIS '!$C$25</f>
        <v>0</v>
      </c>
      <c r="J25" s="141">
        <f>'9C BIS'!I26*'9D BIS '!$C$25</f>
        <v>0</v>
      </c>
      <c r="K25" s="141">
        <f>'9C BIS'!J26*'9D BIS '!$C$25</f>
        <v>0</v>
      </c>
      <c r="L25" s="141">
        <f>'9C BIS'!K26*'9D BIS '!$C$25</f>
        <v>0</v>
      </c>
      <c r="M25" s="141">
        <f>'9C BIS'!L26*'9D BIS '!$C$25</f>
        <v>0</v>
      </c>
      <c r="N25" s="141">
        <f>'9C BIS'!M26*'9D BIS '!$C$25</f>
        <v>0</v>
      </c>
      <c r="O25" s="141">
        <f>'9C BIS'!N26*'9D BIS '!$C$25</f>
        <v>0</v>
      </c>
      <c r="P25" s="141">
        <f>'9C BIS'!O26*'9D BIS '!$C$25</f>
        <v>0</v>
      </c>
      <c r="Q25" s="141">
        <f>'9C BIS'!P26*'9D BIS '!$C$25</f>
        <v>0</v>
      </c>
      <c r="R25" s="141">
        <f>'9C BIS'!Q26*'9D BIS '!$C$25</f>
        <v>0</v>
      </c>
      <c r="S25" s="141">
        <f>'9C BIS'!R26*'9D BIS '!$C$25</f>
        <v>0</v>
      </c>
      <c r="T25" s="141">
        <f>'9C BIS'!S26*'9D BIS '!$C$25</f>
        <v>0</v>
      </c>
      <c r="U25" s="141">
        <f>'9C BIS'!T26*'9D BIS '!$C$25</f>
        <v>0</v>
      </c>
      <c r="V25" s="141">
        <f>'9C BIS'!U26*'9D BIS '!$C$25</f>
        <v>0</v>
      </c>
      <c r="W25" s="141">
        <f>'9C BIS'!V26*'9D BIS '!$C$25</f>
        <v>0</v>
      </c>
      <c r="X25" s="141">
        <f>'9C BIS'!W26*'9D BIS '!$C$25</f>
        <v>0</v>
      </c>
      <c r="Y25" s="141">
        <f>'9C BIS'!X26*'9D BIS '!$C$25</f>
        <v>0</v>
      </c>
      <c r="Z25" s="141">
        <f>'9C BIS'!Y26*'9D BIS '!$C$25</f>
        <v>0</v>
      </c>
      <c r="AA25" s="141">
        <f>'9C BIS'!Z26*'9D BIS '!$C$25</f>
        <v>0</v>
      </c>
      <c r="AB25" s="141">
        <f>'9C BIS'!AA26*'9D BIS '!$C$25</f>
        <v>0</v>
      </c>
      <c r="AC25" s="205">
        <f aca="true" t="shared" si="4" ref="AC25:AC30">SUM(AC20:AC24)</f>
        <v>0</v>
      </c>
      <c r="AD25" s="221"/>
      <c r="AE25" s="221"/>
    </row>
    <row r="26" spans="1:31" ht="27.75" customHeight="1">
      <c r="A26" s="23" t="s">
        <v>59</v>
      </c>
      <c r="B26" s="58" t="s">
        <v>120</v>
      </c>
      <c r="C26" s="144"/>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201">
        <f t="shared" si="4"/>
        <v>0</v>
      </c>
      <c r="AD26" s="220"/>
      <c r="AE26" s="220"/>
    </row>
    <row r="27" spans="1:31" ht="24.75" customHeight="1">
      <c r="A27" s="62"/>
      <c r="B27" s="56" t="s">
        <v>121</v>
      </c>
      <c r="C27" s="140"/>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201">
        <f t="shared" si="4"/>
        <v>0</v>
      </c>
      <c r="AD27" s="139"/>
      <c r="AE27" s="139"/>
    </row>
    <row r="28" spans="1:31" ht="24.75" customHeight="1">
      <c r="A28" s="62"/>
      <c r="B28" s="56" t="s">
        <v>122</v>
      </c>
      <c r="C28" s="140"/>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201">
        <f t="shared" si="4"/>
        <v>0</v>
      </c>
      <c r="AD28" s="139"/>
      <c r="AE28" s="139"/>
    </row>
    <row r="29" spans="1:31" ht="24.75" customHeight="1">
      <c r="A29" s="62"/>
      <c r="B29" s="56" t="s">
        <v>123</v>
      </c>
      <c r="C29" s="140"/>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201">
        <f t="shared" si="4"/>
        <v>0</v>
      </c>
      <c r="AD29" s="139"/>
      <c r="AE29" s="139"/>
    </row>
    <row r="30" spans="1:31" ht="24.75" customHeight="1" thickBot="1">
      <c r="A30" s="63"/>
      <c r="B30" s="64" t="s">
        <v>124</v>
      </c>
      <c r="C30" s="143"/>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201">
        <f t="shared" si="4"/>
        <v>0</v>
      </c>
      <c r="AD30" s="139"/>
      <c r="AE30" s="139"/>
    </row>
    <row r="31" spans="1:31" ht="27.75" customHeight="1" thickBot="1">
      <c r="A31" s="38"/>
      <c r="B31" s="65" t="s">
        <v>125</v>
      </c>
      <c r="C31" s="141"/>
      <c r="D31" s="141">
        <f>D25+D27+D30-(D17+D24+D28+D29)</f>
        <v>0</v>
      </c>
      <c r="E31" s="141">
        <f aca="true" t="shared" si="5" ref="E31:AC31">E25+E27+E30-(E17+E24+E28+E29)</f>
        <v>0</v>
      </c>
      <c r="F31" s="141">
        <f t="shared" si="5"/>
        <v>0</v>
      </c>
      <c r="G31" s="141">
        <f t="shared" si="5"/>
        <v>0</v>
      </c>
      <c r="H31" s="141">
        <f t="shared" si="5"/>
        <v>0</v>
      </c>
      <c r="I31" s="141">
        <f t="shared" si="5"/>
        <v>0</v>
      </c>
      <c r="J31" s="141">
        <f t="shared" si="5"/>
        <v>0</v>
      </c>
      <c r="K31" s="141">
        <f t="shared" si="5"/>
        <v>0</v>
      </c>
      <c r="L31" s="141">
        <f t="shared" si="5"/>
        <v>0</v>
      </c>
      <c r="M31" s="141">
        <f t="shared" si="5"/>
        <v>0</v>
      </c>
      <c r="N31" s="141">
        <f t="shared" si="5"/>
        <v>0</v>
      </c>
      <c r="O31" s="141">
        <f t="shared" si="5"/>
        <v>0</v>
      </c>
      <c r="P31" s="141">
        <f t="shared" si="5"/>
        <v>0</v>
      </c>
      <c r="Q31" s="141">
        <f t="shared" si="5"/>
        <v>0</v>
      </c>
      <c r="R31" s="141">
        <f t="shared" si="5"/>
        <v>0</v>
      </c>
      <c r="S31" s="141">
        <f t="shared" si="5"/>
        <v>0</v>
      </c>
      <c r="T31" s="141">
        <f t="shared" si="5"/>
        <v>0</v>
      </c>
      <c r="U31" s="141">
        <f t="shared" si="5"/>
        <v>0</v>
      </c>
      <c r="V31" s="141">
        <f t="shared" si="5"/>
        <v>0</v>
      </c>
      <c r="W31" s="141">
        <f t="shared" si="5"/>
        <v>0</v>
      </c>
      <c r="X31" s="141">
        <f t="shared" si="5"/>
        <v>0</v>
      </c>
      <c r="Y31" s="141">
        <f t="shared" si="5"/>
        <v>0</v>
      </c>
      <c r="Z31" s="141">
        <f t="shared" si="5"/>
        <v>0</v>
      </c>
      <c r="AA31" s="141">
        <f t="shared" si="5"/>
        <v>0</v>
      </c>
      <c r="AB31" s="141">
        <f t="shared" si="5"/>
        <v>0</v>
      </c>
      <c r="AC31" s="141">
        <f t="shared" si="5"/>
        <v>0</v>
      </c>
      <c r="AD31" s="375"/>
      <c r="AE31" s="375"/>
    </row>
    <row r="32" spans="1:18" ht="12.75">
      <c r="A32" s="429" t="s">
        <v>253</v>
      </c>
      <c r="B32" s="429"/>
      <c r="C32" s="429"/>
      <c r="D32" s="429"/>
      <c r="E32" s="429"/>
      <c r="F32" s="429"/>
      <c r="G32" s="429"/>
      <c r="H32" s="429"/>
      <c r="I32" s="429"/>
      <c r="J32" s="429"/>
      <c r="K32" s="429"/>
      <c r="L32" s="429"/>
      <c r="M32" s="429"/>
      <c r="N32" s="429"/>
      <c r="O32" s="429"/>
      <c r="P32" s="429"/>
      <c r="Q32" s="429"/>
      <c r="R32" s="429"/>
    </row>
    <row r="33" spans="1:18" ht="12.75">
      <c r="A33" s="430"/>
      <c r="B33" s="430"/>
      <c r="C33" s="430"/>
      <c r="D33" s="430"/>
      <c r="E33" s="430"/>
      <c r="F33" s="430"/>
      <c r="G33" s="430"/>
      <c r="H33" s="430"/>
      <c r="I33" s="430"/>
      <c r="J33" s="430"/>
      <c r="K33" s="430"/>
      <c r="L33" s="430"/>
      <c r="M33" s="430"/>
      <c r="N33" s="430"/>
      <c r="O33" s="430"/>
      <c r="P33" s="430"/>
      <c r="Q33" s="430"/>
      <c r="R33" s="430"/>
    </row>
  </sheetData>
  <mergeCells count="2">
    <mergeCell ref="C1:D1"/>
    <mergeCell ref="A32:R33"/>
  </mergeCells>
  <printOptions horizontalCentered="1"/>
  <pageMargins left="0" right="0" top="0.3937007874015748" bottom="0.3937007874015748" header="0.3937007874015748" footer="0.1968503937007874"/>
  <pageSetup fitToHeight="1" fitToWidth="1" horizontalDpi="600" verticalDpi="600" orientation="landscape" paperSize="9" scale="58" r:id="rId1"/>
  <headerFooter alignWithMargins="0">
    <oddHeader>&amp;RVariante S.R. 47 - &amp;F</oddHeader>
    <oddFooter>&amp;L&amp;F - &amp;A&amp;RTabella &amp;A</oddFooter>
  </headerFooter>
</worksheet>
</file>

<file path=xl/worksheets/sheet2.xml><?xml version="1.0" encoding="utf-8"?>
<worksheet xmlns="http://schemas.openxmlformats.org/spreadsheetml/2006/main" xmlns:r="http://schemas.openxmlformats.org/officeDocument/2006/relationships">
  <dimension ref="A2:O36"/>
  <sheetViews>
    <sheetView workbookViewId="0" topLeftCell="A13">
      <selection activeCell="L22" sqref="L22"/>
    </sheetView>
  </sheetViews>
  <sheetFormatPr defaultColWidth="9.140625" defaultRowHeight="12.75"/>
  <cols>
    <col min="1" max="1" width="32.7109375" style="6" customWidth="1"/>
    <col min="2" max="3" width="7.7109375" style="6" customWidth="1"/>
    <col min="4" max="5" width="10.7109375" style="6" customWidth="1"/>
    <col min="6" max="7" width="7.7109375" style="6" customWidth="1"/>
    <col min="8" max="9" width="10.7109375" style="6" customWidth="1"/>
    <col min="10" max="11" width="9.140625" style="6" customWidth="1"/>
    <col min="12" max="12" width="10.7109375" style="6" customWidth="1"/>
    <col min="13" max="13" width="11.28125" style="6" bestFit="1" customWidth="1"/>
    <col min="14" max="14" width="9.140625" style="6" customWidth="1"/>
    <col min="15" max="15" width="11.7109375" style="6" customWidth="1"/>
    <col min="16" max="16384" width="9.140625" style="6" customWidth="1"/>
  </cols>
  <sheetData>
    <row r="2" spans="1:5" ht="19.5" customHeight="1">
      <c r="A2" s="83" t="s">
        <v>191</v>
      </c>
      <c r="B2" s="5" t="s">
        <v>212</v>
      </c>
      <c r="E2" s="6" t="s">
        <v>145</v>
      </c>
    </row>
    <row r="3" spans="1:13" ht="12.75" customHeight="1">
      <c r="A3" s="379"/>
      <c r="B3" s="381" t="s">
        <v>1</v>
      </c>
      <c r="C3" s="381"/>
      <c r="D3" s="381"/>
      <c r="E3" s="381"/>
      <c r="F3" s="381" t="s">
        <v>7</v>
      </c>
      <c r="G3" s="381"/>
      <c r="H3" s="381"/>
      <c r="I3" s="381"/>
      <c r="J3" s="387" t="s">
        <v>12</v>
      </c>
      <c r="K3" s="388"/>
      <c r="L3" s="388"/>
      <c r="M3" s="389"/>
    </row>
    <row r="4" spans="1:13" ht="12.75">
      <c r="A4" s="380"/>
      <c r="B4" s="382"/>
      <c r="C4" s="382"/>
      <c r="D4" s="382"/>
      <c r="E4" s="382"/>
      <c r="F4" s="382"/>
      <c r="G4" s="382"/>
      <c r="H4" s="382"/>
      <c r="I4" s="382"/>
      <c r="J4" s="390"/>
      <c r="K4" s="391"/>
      <c r="L4" s="391"/>
      <c r="M4" s="392"/>
    </row>
    <row r="5" spans="1:13" ht="24" customHeight="1">
      <c r="A5" s="4" t="s">
        <v>0</v>
      </c>
      <c r="B5" s="383" t="s">
        <v>2</v>
      </c>
      <c r="C5" s="384"/>
      <c r="D5" s="385" t="s">
        <v>6</v>
      </c>
      <c r="E5" s="385" t="s">
        <v>5</v>
      </c>
      <c r="F5" s="393" t="s">
        <v>2</v>
      </c>
      <c r="G5" s="384"/>
      <c r="H5" s="385" t="s">
        <v>6</v>
      </c>
      <c r="I5" s="385" t="s">
        <v>192</v>
      </c>
      <c r="J5" s="393" t="s">
        <v>2</v>
      </c>
      <c r="K5" s="384"/>
      <c r="L5" s="385" t="s">
        <v>6</v>
      </c>
      <c r="M5" s="385" t="s">
        <v>192</v>
      </c>
    </row>
    <row r="6" spans="1:13" ht="23.25" thickBot="1">
      <c r="A6" s="89"/>
      <c r="B6" s="85" t="s">
        <v>3</v>
      </c>
      <c r="C6" s="84" t="s">
        <v>4</v>
      </c>
      <c r="D6" s="386"/>
      <c r="E6" s="386"/>
      <c r="F6" s="84" t="s">
        <v>3</v>
      </c>
      <c r="G6" s="84" t="s">
        <v>4</v>
      </c>
      <c r="H6" s="386"/>
      <c r="I6" s="386"/>
      <c r="J6" s="84" t="s">
        <v>3</v>
      </c>
      <c r="K6" s="84" t="s">
        <v>4</v>
      </c>
      <c r="L6" s="386"/>
      <c r="M6" s="386"/>
    </row>
    <row r="7" spans="1:13" ht="18" customHeight="1" thickBot="1">
      <c r="A7" s="90" t="s">
        <v>215</v>
      </c>
      <c r="B7" s="91"/>
      <c r="C7" s="91"/>
      <c r="D7" s="91"/>
      <c r="E7" s="92"/>
      <c r="F7" s="93"/>
      <c r="G7" s="91"/>
      <c r="H7" s="91"/>
      <c r="I7" s="92"/>
      <c r="J7" s="38"/>
      <c r="K7" s="94"/>
      <c r="L7" s="94"/>
      <c r="M7" s="95"/>
    </row>
    <row r="8" spans="1:13" ht="15.75" customHeight="1">
      <c r="A8" s="318"/>
      <c r="B8" s="298"/>
      <c r="C8" s="299"/>
      <c r="D8" s="300"/>
      <c r="E8" s="147">
        <f aca="true" t="shared" si="0" ref="E8:E18">C8*D8</f>
        <v>0</v>
      </c>
      <c r="F8" s="312"/>
      <c r="G8" s="313"/>
      <c r="H8" s="313"/>
      <c r="I8" s="150">
        <f aca="true" t="shared" si="1" ref="I8:I13">G8*H8</f>
        <v>0</v>
      </c>
      <c r="J8" s="298"/>
      <c r="K8" s="149">
        <f>C8-G8</f>
        <v>0</v>
      </c>
      <c r="L8" s="149">
        <f>IF(D8&gt;0,D8,H8)</f>
        <v>0</v>
      </c>
      <c r="M8" s="147">
        <f aca="true" t="shared" si="2" ref="M8:M18">K8*L8</f>
        <v>0</v>
      </c>
    </row>
    <row r="9" spans="1:13" ht="15.75" customHeight="1">
      <c r="A9" s="317"/>
      <c r="B9" s="291"/>
      <c r="C9" s="292"/>
      <c r="D9" s="293"/>
      <c r="E9" s="150">
        <f t="shared" si="0"/>
        <v>0</v>
      </c>
      <c r="F9" s="314"/>
      <c r="G9" s="315"/>
      <c r="H9" s="315"/>
      <c r="I9" s="150">
        <f t="shared" si="1"/>
        <v>0</v>
      </c>
      <c r="J9" s="291"/>
      <c r="K9" s="149">
        <f aca="true" t="shared" si="3" ref="K9:K18">C9-G9</f>
        <v>0</v>
      </c>
      <c r="L9" s="149">
        <f aca="true" t="shared" si="4" ref="L9:L18">IF(D9&gt;0,D9,H9)</f>
        <v>0</v>
      </c>
      <c r="M9" s="149">
        <f t="shared" si="2"/>
        <v>0</v>
      </c>
    </row>
    <row r="10" spans="1:13" ht="15.75" customHeight="1">
      <c r="A10" s="317"/>
      <c r="B10" s="291"/>
      <c r="C10" s="292"/>
      <c r="D10" s="293"/>
      <c r="E10" s="150">
        <f t="shared" si="0"/>
        <v>0</v>
      </c>
      <c r="F10" s="314"/>
      <c r="G10" s="315"/>
      <c r="H10" s="315"/>
      <c r="I10" s="150">
        <f t="shared" si="1"/>
        <v>0</v>
      </c>
      <c r="J10" s="291"/>
      <c r="K10" s="149">
        <f t="shared" si="3"/>
        <v>0</v>
      </c>
      <c r="L10" s="149">
        <f t="shared" si="4"/>
        <v>0</v>
      </c>
      <c r="M10" s="149">
        <f t="shared" si="2"/>
        <v>0</v>
      </c>
    </row>
    <row r="11" spans="1:13" ht="15.75" customHeight="1">
      <c r="A11" s="317"/>
      <c r="B11" s="291"/>
      <c r="C11" s="292"/>
      <c r="D11" s="293"/>
      <c r="E11" s="150">
        <f t="shared" si="0"/>
        <v>0</v>
      </c>
      <c r="F11" s="314"/>
      <c r="G11" s="315"/>
      <c r="H11" s="315"/>
      <c r="I11" s="150">
        <f t="shared" si="1"/>
        <v>0</v>
      </c>
      <c r="J11" s="291"/>
      <c r="K11" s="149">
        <f t="shared" si="3"/>
        <v>0</v>
      </c>
      <c r="L11" s="149">
        <f t="shared" si="4"/>
        <v>0</v>
      </c>
      <c r="M11" s="149">
        <f t="shared" si="2"/>
        <v>0</v>
      </c>
    </row>
    <row r="12" spans="1:13" ht="15.75" customHeight="1">
      <c r="A12" s="317"/>
      <c r="B12" s="291"/>
      <c r="C12" s="292"/>
      <c r="D12" s="293"/>
      <c r="E12" s="150">
        <f t="shared" si="0"/>
        <v>0</v>
      </c>
      <c r="F12" s="314"/>
      <c r="G12" s="315"/>
      <c r="H12" s="315"/>
      <c r="I12" s="150">
        <f t="shared" si="1"/>
        <v>0</v>
      </c>
      <c r="J12" s="291"/>
      <c r="K12" s="149">
        <f t="shared" si="3"/>
        <v>0</v>
      </c>
      <c r="L12" s="149">
        <f t="shared" si="4"/>
        <v>0</v>
      </c>
      <c r="M12" s="149">
        <f t="shared" si="2"/>
        <v>0</v>
      </c>
    </row>
    <row r="13" spans="1:13" ht="15.75" customHeight="1">
      <c r="A13" s="317"/>
      <c r="B13" s="291"/>
      <c r="C13" s="292"/>
      <c r="D13" s="319"/>
      <c r="E13" s="151">
        <f t="shared" si="0"/>
        <v>0</v>
      </c>
      <c r="F13" s="314"/>
      <c r="G13" s="315"/>
      <c r="H13" s="315"/>
      <c r="I13" s="150">
        <f t="shared" si="1"/>
        <v>0</v>
      </c>
      <c r="J13" s="291"/>
      <c r="K13" s="149">
        <f t="shared" si="3"/>
        <v>0</v>
      </c>
      <c r="L13" s="149">
        <f t="shared" si="4"/>
        <v>0</v>
      </c>
      <c r="M13" s="149">
        <f t="shared" si="2"/>
        <v>0</v>
      </c>
    </row>
    <row r="14" spans="1:13" ht="15.75" customHeight="1">
      <c r="A14" s="317"/>
      <c r="B14" s="314"/>
      <c r="C14" s="315"/>
      <c r="D14" s="315"/>
      <c r="E14" s="151">
        <f t="shared" si="0"/>
        <v>0</v>
      </c>
      <c r="F14" s="291"/>
      <c r="G14" s="292"/>
      <c r="H14" s="293"/>
      <c r="I14" s="150">
        <f>G14*H14</f>
        <v>0</v>
      </c>
      <c r="J14" s="291"/>
      <c r="K14" s="149">
        <f t="shared" si="3"/>
        <v>0</v>
      </c>
      <c r="L14" s="149">
        <f t="shared" si="4"/>
        <v>0</v>
      </c>
      <c r="M14" s="149">
        <f t="shared" si="2"/>
        <v>0</v>
      </c>
    </row>
    <row r="15" spans="1:13" ht="12.75">
      <c r="A15" s="320"/>
      <c r="B15" s="314"/>
      <c r="C15" s="315"/>
      <c r="D15" s="315"/>
      <c r="E15" s="151">
        <f t="shared" si="0"/>
        <v>0</v>
      </c>
      <c r="F15" s="291"/>
      <c r="G15" s="292"/>
      <c r="H15" s="293"/>
      <c r="I15" s="150">
        <f>G15*H15</f>
        <v>0</v>
      </c>
      <c r="J15" s="291"/>
      <c r="K15" s="149">
        <f t="shared" si="3"/>
        <v>0</v>
      </c>
      <c r="L15" s="149">
        <f t="shared" si="4"/>
        <v>0</v>
      </c>
      <c r="M15" s="149">
        <f t="shared" si="2"/>
        <v>0</v>
      </c>
    </row>
    <row r="16" spans="1:13" ht="12.75">
      <c r="A16" s="320"/>
      <c r="B16" s="314"/>
      <c r="C16" s="315"/>
      <c r="D16" s="315"/>
      <c r="E16" s="151">
        <f t="shared" si="0"/>
        <v>0</v>
      </c>
      <c r="F16" s="291"/>
      <c r="G16" s="292"/>
      <c r="H16" s="293"/>
      <c r="I16" s="150">
        <f>G16*H16</f>
        <v>0</v>
      </c>
      <c r="J16" s="291"/>
      <c r="K16" s="149">
        <f t="shared" si="3"/>
        <v>0</v>
      </c>
      <c r="L16" s="149">
        <f t="shared" si="4"/>
        <v>0</v>
      </c>
      <c r="M16" s="149">
        <f t="shared" si="2"/>
        <v>0</v>
      </c>
    </row>
    <row r="17" spans="1:13" ht="15.75" customHeight="1">
      <c r="A17" s="317"/>
      <c r="B17" s="314"/>
      <c r="C17" s="315"/>
      <c r="D17" s="315"/>
      <c r="E17" s="151">
        <f t="shared" si="0"/>
        <v>0</v>
      </c>
      <c r="F17" s="291"/>
      <c r="G17" s="292"/>
      <c r="H17" s="293"/>
      <c r="I17" s="150">
        <f>G17*H17</f>
        <v>0</v>
      </c>
      <c r="J17" s="291"/>
      <c r="K17" s="149">
        <f t="shared" si="3"/>
        <v>0</v>
      </c>
      <c r="L17" s="149">
        <f t="shared" si="4"/>
        <v>0</v>
      </c>
      <c r="M17" s="149">
        <f t="shared" si="2"/>
        <v>0</v>
      </c>
    </row>
    <row r="18" spans="1:13" ht="15.75" customHeight="1">
      <c r="A18" s="321"/>
      <c r="B18" s="322"/>
      <c r="C18" s="323"/>
      <c r="D18" s="323"/>
      <c r="E18" s="151">
        <f t="shared" si="0"/>
        <v>0</v>
      </c>
      <c r="F18" s="308"/>
      <c r="G18" s="309"/>
      <c r="H18" s="316"/>
      <c r="I18" s="153">
        <f>G18*H18</f>
        <v>0</v>
      </c>
      <c r="J18" s="308"/>
      <c r="K18" s="149">
        <f t="shared" si="3"/>
        <v>0</v>
      </c>
      <c r="L18" s="149">
        <f t="shared" si="4"/>
        <v>0</v>
      </c>
      <c r="M18" s="152">
        <f t="shared" si="2"/>
        <v>0</v>
      </c>
    </row>
    <row r="19" spans="1:15" ht="18" customHeight="1">
      <c r="A19" s="226" t="s">
        <v>8</v>
      </c>
      <c r="B19" s="108"/>
      <c r="C19" s="108"/>
      <c r="D19" s="108"/>
      <c r="E19" s="148">
        <f>SUM(E8:E18)</f>
        <v>0</v>
      </c>
      <c r="F19" s="109"/>
      <c r="G19" s="108"/>
      <c r="H19" s="108"/>
      <c r="I19" s="148">
        <f>SUM(I8:I18)</f>
        <v>0</v>
      </c>
      <c r="J19" s="109"/>
      <c r="K19" s="148">
        <f>SUM(K8:K18)</f>
        <v>0</v>
      </c>
      <c r="L19" s="148">
        <f>SUM(L8:L18)</f>
        <v>0</v>
      </c>
      <c r="M19" s="148">
        <f>SUM(M8:M18)</f>
        <v>0</v>
      </c>
      <c r="O19" s="107"/>
    </row>
    <row r="20" spans="1:13" ht="12" customHeight="1" thickBot="1">
      <c r="A20" s="7"/>
      <c r="B20" s="110"/>
      <c r="C20" s="110"/>
      <c r="D20" s="110"/>
      <c r="E20" s="110"/>
      <c r="F20" s="110"/>
      <c r="G20" s="110"/>
      <c r="H20" s="110"/>
      <c r="I20" s="110"/>
      <c r="J20" s="110"/>
      <c r="K20" s="105"/>
      <c r="L20" s="1"/>
      <c r="M20" s="2"/>
    </row>
    <row r="21" spans="1:15" ht="18" customHeight="1" thickBot="1">
      <c r="A21" s="90" t="s">
        <v>214</v>
      </c>
      <c r="B21" s="111"/>
      <c r="C21" s="111"/>
      <c r="D21" s="111"/>
      <c r="E21" s="112"/>
      <c r="F21" s="113"/>
      <c r="G21" s="111"/>
      <c r="H21" s="111"/>
      <c r="I21" s="112"/>
      <c r="J21" s="114"/>
      <c r="K21" s="106"/>
      <c r="L21" s="94"/>
      <c r="M21" s="95"/>
      <c r="O21" s="118"/>
    </row>
    <row r="22" spans="1:13" ht="15.75" customHeight="1">
      <c r="A22" s="297"/>
      <c r="B22" s="298"/>
      <c r="C22" s="299"/>
      <c r="D22" s="300"/>
      <c r="E22" s="147">
        <f aca="true" t="shared" si="5" ref="E22:E27">C22*D22</f>
        <v>0</v>
      </c>
      <c r="F22" s="301"/>
      <c r="G22" s="305"/>
      <c r="H22" s="305"/>
      <c r="I22" s="150">
        <f aca="true" t="shared" si="6" ref="I22:I27">G22*H22</f>
        <v>0</v>
      </c>
      <c r="J22" s="298"/>
      <c r="K22" s="149">
        <f aca="true" t="shared" si="7" ref="K22:K27">C22-G22</f>
        <v>0</v>
      </c>
      <c r="L22" s="149">
        <f aca="true" t="shared" si="8" ref="L22:L27">IF(D22&gt;0,D22,H22)</f>
        <v>0</v>
      </c>
      <c r="M22" s="147">
        <f aca="true" t="shared" si="9" ref="M22:M27">K22*L22</f>
        <v>0</v>
      </c>
    </row>
    <row r="23" spans="1:13" ht="15.75" customHeight="1">
      <c r="A23" s="290"/>
      <c r="B23" s="291"/>
      <c r="C23" s="292"/>
      <c r="D23" s="293"/>
      <c r="E23" s="150">
        <f t="shared" si="5"/>
        <v>0</v>
      </c>
      <c r="F23" s="306"/>
      <c r="G23" s="307"/>
      <c r="H23" s="307"/>
      <c r="I23" s="150">
        <f t="shared" si="6"/>
        <v>0</v>
      </c>
      <c r="J23" s="291"/>
      <c r="K23" s="149">
        <f t="shared" si="7"/>
        <v>0</v>
      </c>
      <c r="L23" s="149">
        <f t="shared" si="8"/>
        <v>0</v>
      </c>
      <c r="M23" s="149">
        <f t="shared" si="9"/>
        <v>0</v>
      </c>
    </row>
    <row r="24" spans="1:13" ht="15.75" customHeight="1">
      <c r="A24" s="290"/>
      <c r="B24" s="291"/>
      <c r="C24" s="292"/>
      <c r="D24" s="293"/>
      <c r="E24" s="150">
        <f t="shared" si="5"/>
        <v>0</v>
      </c>
      <c r="F24" s="306"/>
      <c r="G24" s="307"/>
      <c r="H24" s="307"/>
      <c r="I24" s="150">
        <f t="shared" si="6"/>
        <v>0</v>
      </c>
      <c r="J24" s="291"/>
      <c r="K24" s="149">
        <f t="shared" si="7"/>
        <v>0</v>
      </c>
      <c r="L24" s="149">
        <f t="shared" si="8"/>
        <v>0</v>
      </c>
      <c r="M24" s="149">
        <f t="shared" si="9"/>
        <v>0</v>
      </c>
    </row>
    <row r="25" spans="1:13" ht="15.75" customHeight="1">
      <c r="A25" s="290"/>
      <c r="B25" s="291"/>
      <c r="C25" s="292"/>
      <c r="D25" s="293"/>
      <c r="E25" s="150">
        <f t="shared" si="5"/>
        <v>0</v>
      </c>
      <c r="F25" s="306"/>
      <c r="G25" s="307"/>
      <c r="H25" s="307"/>
      <c r="I25" s="150">
        <f t="shared" si="6"/>
        <v>0</v>
      </c>
      <c r="J25" s="291"/>
      <c r="K25" s="149">
        <f t="shared" si="7"/>
        <v>0</v>
      </c>
      <c r="L25" s="149">
        <f t="shared" si="8"/>
        <v>0</v>
      </c>
      <c r="M25" s="149">
        <f t="shared" si="9"/>
        <v>0</v>
      </c>
    </row>
    <row r="26" spans="1:13" ht="15.75" customHeight="1">
      <c r="A26" s="290"/>
      <c r="B26" s="291"/>
      <c r="C26" s="292"/>
      <c r="D26" s="293"/>
      <c r="E26" s="150">
        <f t="shared" si="5"/>
        <v>0</v>
      </c>
      <c r="F26" s="306"/>
      <c r="G26" s="307"/>
      <c r="H26" s="307"/>
      <c r="I26" s="150">
        <f t="shared" si="6"/>
        <v>0</v>
      </c>
      <c r="J26" s="291"/>
      <c r="K26" s="149">
        <f t="shared" si="7"/>
        <v>0</v>
      </c>
      <c r="L26" s="149">
        <f t="shared" si="8"/>
        <v>0</v>
      </c>
      <c r="M26" s="149">
        <f t="shared" si="9"/>
        <v>0</v>
      </c>
    </row>
    <row r="27" spans="1:13" ht="15.75" customHeight="1">
      <c r="A27" s="294"/>
      <c r="B27" s="295"/>
      <c r="C27" s="296"/>
      <c r="D27" s="296"/>
      <c r="E27" s="150">
        <f t="shared" si="5"/>
        <v>0</v>
      </c>
      <c r="F27" s="308"/>
      <c r="G27" s="309"/>
      <c r="H27" s="310"/>
      <c r="I27" s="150">
        <f t="shared" si="6"/>
        <v>0</v>
      </c>
      <c r="J27" s="308"/>
      <c r="K27" s="149">
        <f t="shared" si="7"/>
        <v>0</v>
      </c>
      <c r="L27" s="149">
        <f t="shared" si="8"/>
        <v>0</v>
      </c>
      <c r="M27" s="152">
        <f t="shared" si="9"/>
        <v>0</v>
      </c>
    </row>
    <row r="28" spans="1:13" ht="18" customHeight="1">
      <c r="A28" s="226" t="s">
        <v>193</v>
      </c>
      <c r="B28" s="3"/>
      <c r="C28" s="3"/>
      <c r="D28" s="3"/>
      <c r="E28" s="148">
        <f>SUM(E22:E27)</f>
        <v>0</v>
      </c>
      <c r="F28" s="87"/>
      <c r="G28" s="88"/>
      <c r="H28" s="88"/>
      <c r="I28" s="148">
        <f>SUM(I22:I27)</f>
        <v>0</v>
      </c>
      <c r="J28" s="87"/>
      <c r="K28" s="148">
        <f>SUM(K22:K27)</f>
        <v>0</v>
      </c>
      <c r="L28" s="148">
        <f>SUM(L22:L27)</f>
        <v>0</v>
      </c>
      <c r="M28" s="148">
        <f>SUM(M22:M27)</f>
        <v>0</v>
      </c>
    </row>
    <row r="29" spans="1:13" ht="12" customHeight="1" thickBot="1">
      <c r="A29" s="96"/>
      <c r="B29" s="97"/>
      <c r="C29" s="97"/>
      <c r="D29" s="97"/>
      <c r="E29" s="98"/>
      <c r="F29" s="11"/>
      <c r="G29" s="97"/>
      <c r="H29" s="97"/>
      <c r="I29" s="98"/>
      <c r="J29" s="11"/>
      <c r="K29" s="97"/>
      <c r="L29" s="97"/>
      <c r="M29" s="98"/>
    </row>
    <row r="30" spans="1:13" ht="18" customHeight="1" thickBot="1">
      <c r="A30" s="225" t="s">
        <v>213</v>
      </c>
      <c r="B30" s="94"/>
      <c r="C30" s="94"/>
      <c r="D30" s="94"/>
      <c r="E30" s="243">
        <f>E19+E28</f>
        <v>0</v>
      </c>
      <c r="F30" s="38"/>
      <c r="G30" s="94"/>
      <c r="H30" s="94"/>
      <c r="I30" s="243">
        <f>I19+I28</f>
        <v>0</v>
      </c>
      <c r="J30" s="38"/>
      <c r="K30" s="94"/>
      <c r="L30" s="94"/>
      <c r="M30" s="243">
        <f>M19+M28</f>
        <v>0</v>
      </c>
    </row>
    <row r="31" spans="1:13" ht="12" customHeight="1">
      <c r="A31" s="8"/>
      <c r="B31" s="1"/>
      <c r="C31" s="1"/>
      <c r="D31" s="1"/>
      <c r="E31" s="2"/>
      <c r="F31" s="7"/>
      <c r="G31" s="1"/>
      <c r="H31" s="1"/>
      <c r="I31" s="2"/>
      <c r="J31" s="7"/>
      <c r="K31" s="1"/>
      <c r="L31" s="1"/>
      <c r="M31" s="2"/>
    </row>
    <row r="32" spans="1:13" ht="18" customHeight="1">
      <c r="A32" s="115" t="s">
        <v>9</v>
      </c>
      <c r="B32" s="3"/>
      <c r="C32" s="3"/>
      <c r="D32" s="3"/>
      <c r="E32" s="311"/>
      <c r="F32" s="161"/>
      <c r="G32" s="162"/>
      <c r="H32" s="162"/>
      <c r="I32" s="311"/>
      <c r="J32" s="161"/>
      <c r="K32" s="162"/>
      <c r="L32" s="162"/>
      <c r="M32" s="311"/>
    </row>
    <row r="34" ht="12.75">
      <c r="A34" s="227" t="s">
        <v>216</v>
      </c>
    </row>
    <row r="35" ht="12.75">
      <c r="A35" s="227" t="s">
        <v>217</v>
      </c>
    </row>
    <row r="36" ht="12.75">
      <c r="A36" s="227" t="s">
        <v>218</v>
      </c>
    </row>
  </sheetData>
  <sheetProtection password="E8E4" sheet="1" objects="1" scenarios="1"/>
  <mergeCells count="13">
    <mergeCell ref="J3:M4"/>
    <mergeCell ref="F5:G5"/>
    <mergeCell ref="H5:H6"/>
    <mergeCell ref="I5:I6"/>
    <mergeCell ref="F3:I4"/>
    <mergeCell ref="J5:K5"/>
    <mergeCell ref="L5:L6"/>
    <mergeCell ref="M5:M6"/>
    <mergeCell ref="A3:A4"/>
    <mergeCell ref="B3:E4"/>
    <mergeCell ref="B5:C5"/>
    <mergeCell ref="D5:D6"/>
    <mergeCell ref="E5:E6"/>
  </mergeCells>
  <printOptions horizontalCentered="1"/>
  <pageMargins left="0.1968503937007874" right="0.1968503937007874" top="0.7874015748031497" bottom="0.3937007874015748" header="0.5905511811023623" footer="0.2755905511811024"/>
  <pageSetup horizontalDpi="600" verticalDpi="600" orientation="landscape" paperSize="9" scale="96" r:id="rId1"/>
  <headerFooter alignWithMargins="0">
    <oddHeader>&amp;CTavole SDF</oddHeader>
    <oddFooter>&amp;R&amp;8Tabella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34"/>
  <sheetViews>
    <sheetView workbookViewId="0" topLeftCell="A16">
      <selection activeCell="C30" sqref="C30"/>
    </sheetView>
  </sheetViews>
  <sheetFormatPr defaultColWidth="9.140625" defaultRowHeight="12.75"/>
  <cols>
    <col min="1" max="1" width="3.28125" style="6" customWidth="1"/>
    <col min="2" max="2" width="22.7109375" style="6" customWidth="1"/>
    <col min="3" max="28" width="5.7109375" style="6" customWidth="1"/>
    <col min="29" max="16384" width="9.140625" style="6" customWidth="1"/>
  </cols>
  <sheetData>
    <row r="1" ht="12.75">
      <c r="B1" s="5" t="s">
        <v>219</v>
      </c>
    </row>
    <row r="2" spans="2:6" ht="12.75">
      <c r="B2" s="228" t="s">
        <v>220</v>
      </c>
      <c r="D2" s="5"/>
      <c r="E2" s="5"/>
      <c r="F2" s="5"/>
    </row>
    <row r="4" spans="1:28" ht="19.5" customHeight="1">
      <c r="A4" s="396"/>
      <c r="B4" s="397"/>
      <c r="C4" s="381" t="s">
        <v>10</v>
      </c>
      <c r="D4" s="381"/>
      <c r="E4" s="381"/>
      <c r="F4" s="381"/>
      <c r="G4" s="381"/>
      <c r="H4" s="381"/>
      <c r="I4" s="381"/>
      <c r="J4" s="381"/>
      <c r="K4" s="381"/>
      <c r="L4" s="381"/>
      <c r="M4" s="381"/>
      <c r="N4" s="381"/>
      <c r="O4" s="381"/>
      <c r="P4" s="381"/>
      <c r="Q4" s="381"/>
      <c r="R4" s="381"/>
      <c r="S4" s="381"/>
      <c r="T4" s="381"/>
      <c r="U4" s="381"/>
      <c r="V4" s="381"/>
      <c r="W4" s="381"/>
      <c r="X4" s="381"/>
      <c r="Y4" s="381"/>
      <c r="Z4" s="381"/>
      <c r="AA4" s="381"/>
      <c r="AB4" s="381"/>
    </row>
    <row r="5" spans="1:28" ht="19.5" customHeight="1">
      <c r="A5" s="398" t="s">
        <v>221</v>
      </c>
      <c r="B5" s="399"/>
      <c r="C5" s="394" t="s">
        <v>165</v>
      </c>
      <c r="D5" s="285" t="s">
        <v>160</v>
      </c>
      <c r="E5" s="394" t="s">
        <v>159</v>
      </c>
      <c r="F5" s="394" t="s">
        <v>158</v>
      </c>
      <c r="G5" s="394" t="s">
        <v>157</v>
      </c>
      <c r="H5" s="394" t="s">
        <v>166</v>
      </c>
      <c r="I5" s="394" t="s">
        <v>156</v>
      </c>
      <c r="J5" s="394" t="s">
        <v>168</v>
      </c>
      <c r="K5" s="394" t="s">
        <v>169</v>
      </c>
      <c r="L5" s="394" t="s">
        <v>13</v>
      </c>
      <c r="M5" s="394" t="s">
        <v>14</v>
      </c>
      <c r="N5" s="394" t="s">
        <v>15</v>
      </c>
      <c r="O5" s="394" t="s">
        <v>16</v>
      </c>
      <c r="P5" s="394" t="s">
        <v>17</v>
      </c>
      <c r="Q5" s="394" t="s">
        <v>161</v>
      </c>
      <c r="R5" s="394" t="s">
        <v>18</v>
      </c>
      <c r="S5" s="394" t="s">
        <v>19</v>
      </c>
      <c r="T5" s="394" t="s">
        <v>20</v>
      </c>
      <c r="U5" s="394" t="s">
        <v>21</v>
      </c>
      <c r="V5" s="394" t="s">
        <v>22</v>
      </c>
      <c r="W5" s="394" t="s">
        <v>162</v>
      </c>
      <c r="X5" s="394" t="s">
        <v>23</v>
      </c>
      <c r="Y5" s="394" t="s">
        <v>24</v>
      </c>
      <c r="Z5" s="394" t="s">
        <v>163</v>
      </c>
      <c r="AA5" s="394" t="s">
        <v>164</v>
      </c>
      <c r="AB5" s="303" t="s">
        <v>11</v>
      </c>
    </row>
    <row r="6" spans="1:28" ht="12.75">
      <c r="A6" s="400"/>
      <c r="B6" s="302"/>
      <c r="C6" s="395"/>
      <c r="D6" s="286"/>
      <c r="E6" s="395"/>
      <c r="F6" s="395"/>
      <c r="G6" s="395"/>
      <c r="H6" s="395"/>
      <c r="I6" s="395"/>
      <c r="J6" s="395"/>
      <c r="K6" s="395"/>
      <c r="L6" s="395"/>
      <c r="M6" s="395"/>
      <c r="N6" s="395"/>
      <c r="O6" s="395"/>
      <c r="P6" s="395"/>
      <c r="Q6" s="395"/>
      <c r="R6" s="395"/>
      <c r="S6" s="395"/>
      <c r="T6" s="395"/>
      <c r="U6" s="395"/>
      <c r="V6" s="395"/>
      <c r="W6" s="395"/>
      <c r="X6" s="395"/>
      <c r="Y6" s="395"/>
      <c r="Z6" s="395"/>
      <c r="AA6" s="395"/>
      <c r="AB6" s="304"/>
    </row>
    <row r="7" spans="1:28" ht="19.5" customHeight="1">
      <c r="A7" s="116" t="s">
        <v>174</v>
      </c>
      <c r="B7" s="117" t="s">
        <v>170</v>
      </c>
      <c r="C7" s="9"/>
      <c r="D7" s="9"/>
      <c r="E7" s="9"/>
      <c r="F7" s="9"/>
      <c r="G7" s="9"/>
      <c r="H7" s="9"/>
      <c r="I7" s="9"/>
      <c r="J7" s="9"/>
      <c r="K7" s="9"/>
      <c r="L7" s="9"/>
      <c r="M7" s="9"/>
      <c r="N7" s="9"/>
      <c r="O7" s="9"/>
      <c r="P7" s="9"/>
      <c r="Q7" s="9"/>
      <c r="R7" s="9"/>
      <c r="S7" s="9"/>
      <c r="T7" s="9"/>
      <c r="U7" s="9"/>
      <c r="V7" s="9"/>
      <c r="W7" s="9"/>
      <c r="X7" s="9"/>
      <c r="Y7" s="9"/>
      <c r="Z7" s="9"/>
      <c r="AA7" s="9"/>
      <c r="AB7" s="10"/>
    </row>
    <row r="8" spans="1:28" ht="25.5" customHeight="1">
      <c r="A8" s="74"/>
      <c r="B8" s="325"/>
      <c r="C8" s="326"/>
      <c r="D8" s="326"/>
      <c r="E8" s="326"/>
      <c r="F8" s="327"/>
      <c r="G8" s="327"/>
      <c r="H8" s="327"/>
      <c r="I8" s="327"/>
      <c r="J8" s="327"/>
      <c r="K8" s="327"/>
      <c r="L8" s="327"/>
      <c r="M8" s="327"/>
      <c r="N8" s="327"/>
      <c r="O8" s="327"/>
      <c r="P8" s="327"/>
      <c r="Q8" s="327"/>
      <c r="R8" s="327"/>
      <c r="S8" s="327"/>
      <c r="T8" s="327"/>
      <c r="U8" s="327"/>
      <c r="V8" s="327"/>
      <c r="W8" s="327"/>
      <c r="X8" s="327"/>
      <c r="Y8" s="327"/>
      <c r="Z8" s="327"/>
      <c r="AA8" s="327"/>
      <c r="AB8" s="159">
        <f aca="true" t="shared" si="0" ref="AB8:AB18">SUM(C8:AA8)</f>
        <v>0</v>
      </c>
    </row>
    <row r="9" spans="1:28" ht="12.75">
      <c r="A9" s="75"/>
      <c r="B9" s="328"/>
      <c r="C9" s="326"/>
      <c r="D9" s="326"/>
      <c r="E9" s="326"/>
      <c r="F9" s="326"/>
      <c r="G9" s="327"/>
      <c r="H9" s="327"/>
      <c r="I9" s="327"/>
      <c r="J9" s="327"/>
      <c r="K9" s="327"/>
      <c r="L9" s="327"/>
      <c r="M9" s="327"/>
      <c r="N9" s="327"/>
      <c r="O9" s="327"/>
      <c r="P9" s="327"/>
      <c r="Q9" s="327"/>
      <c r="R9" s="327"/>
      <c r="S9" s="327"/>
      <c r="T9" s="327"/>
      <c r="U9" s="327"/>
      <c r="V9" s="327"/>
      <c r="W9" s="327"/>
      <c r="X9" s="327"/>
      <c r="Y9" s="327"/>
      <c r="Z9" s="327"/>
      <c r="AA9" s="327"/>
      <c r="AB9" s="159">
        <f t="shared" si="0"/>
        <v>0</v>
      </c>
    </row>
    <row r="10" spans="1:28" ht="25.5" customHeight="1">
      <c r="A10" s="75"/>
      <c r="B10" s="329"/>
      <c r="C10" s="326"/>
      <c r="D10" s="326"/>
      <c r="E10" s="326"/>
      <c r="F10" s="326"/>
      <c r="G10" s="327"/>
      <c r="H10" s="327"/>
      <c r="I10" s="327"/>
      <c r="J10" s="327"/>
      <c r="K10" s="327"/>
      <c r="L10" s="327"/>
      <c r="M10" s="327"/>
      <c r="N10" s="327"/>
      <c r="O10" s="327"/>
      <c r="P10" s="327"/>
      <c r="Q10" s="327"/>
      <c r="R10" s="327"/>
      <c r="S10" s="327"/>
      <c r="T10" s="327"/>
      <c r="U10" s="327"/>
      <c r="V10" s="327"/>
      <c r="W10" s="327"/>
      <c r="X10" s="327"/>
      <c r="Y10" s="327"/>
      <c r="Z10" s="327"/>
      <c r="AA10" s="327"/>
      <c r="AB10" s="159">
        <f t="shared" si="0"/>
        <v>0</v>
      </c>
    </row>
    <row r="11" spans="1:28" ht="12.75">
      <c r="A11" s="75"/>
      <c r="B11" s="328"/>
      <c r="C11" s="326"/>
      <c r="D11" s="326"/>
      <c r="E11" s="326"/>
      <c r="F11" s="326"/>
      <c r="G11" s="327"/>
      <c r="H11" s="327"/>
      <c r="I11" s="327"/>
      <c r="J11" s="327"/>
      <c r="K11" s="327"/>
      <c r="L11" s="327"/>
      <c r="M11" s="327"/>
      <c r="N11" s="327"/>
      <c r="O11" s="327"/>
      <c r="P11" s="327"/>
      <c r="Q11" s="327"/>
      <c r="R11" s="327"/>
      <c r="S11" s="327"/>
      <c r="T11" s="327"/>
      <c r="U11" s="327"/>
      <c r="V11" s="327"/>
      <c r="W11" s="327"/>
      <c r="X11" s="327"/>
      <c r="Y11" s="327"/>
      <c r="Z11" s="327"/>
      <c r="AA11" s="327"/>
      <c r="AB11" s="159">
        <f t="shared" si="0"/>
        <v>0</v>
      </c>
    </row>
    <row r="12" spans="1:28" ht="12.75">
      <c r="A12" s="75"/>
      <c r="B12" s="328"/>
      <c r="C12" s="326"/>
      <c r="D12" s="326"/>
      <c r="E12" s="326"/>
      <c r="F12" s="326"/>
      <c r="G12" s="327"/>
      <c r="H12" s="327"/>
      <c r="I12" s="327"/>
      <c r="J12" s="327"/>
      <c r="K12" s="327"/>
      <c r="L12" s="327"/>
      <c r="M12" s="327"/>
      <c r="N12" s="327"/>
      <c r="O12" s="327"/>
      <c r="P12" s="327"/>
      <c r="Q12" s="327"/>
      <c r="R12" s="327"/>
      <c r="S12" s="327"/>
      <c r="T12" s="327"/>
      <c r="U12" s="327"/>
      <c r="V12" s="327"/>
      <c r="W12" s="327"/>
      <c r="X12" s="327"/>
      <c r="Y12" s="327"/>
      <c r="Z12" s="327"/>
      <c r="AA12" s="327"/>
      <c r="AB12" s="159">
        <f t="shared" si="0"/>
        <v>0</v>
      </c>
    </row>
    <row r="13" spans="1:28" ht="25.5" customHeight="1">
      <c r="A13" s="75"/>
      <c r="B13" s="329"/>
      <c r="C13" s="326"/>
      <c r="D13" s="326"/>
      <c r="E13" s="326"/>
      <c r="F13" s="326"/>
      <c r="G13" s="327"/>
      <c r="H13" s="327"/>
      <c r="I13" s="327"/>
      <c r="J13" s="327"/>
      <c r="K13" s="327"/>
      <c r="L13" s="327"/>
      <c r="M13" s="327"/>
      <c r="N13" s="327"/>
      <c r="O13" s="327"/>
      <c r="P13" s="327"/>
      <c r="Q13" s="327"/>
      <c r="R13" s="327"/>
      <c r="S13" s="327"/>
      <c r="T13" s="327"/>
      <c r="U13" s="327"/>
      <c r="V13" s="327"/>
      <c r="W13" s="327"/>
      <c r="X13" s="327"/>
      <c r="Y13" s="327"/>
      <c r="Z13" s="327"/>
      <c r="AA13" s="327"/>
      <c r="AB13" s="159">
        <f t="shared" si="0"/>
        <v>0</v>
      </c>
    </row>
    <row r="14" spans="1:28" ht="25.5" customHeight="1">
      <c r="A14" s="75"/>
      <c r="B14" s="330"/>
      <c r="C14" s="326"/>
      <c r="D14" s="326"/>
      <c r="E14" s="326"/>
      <c r="F14" s="326"/>
      <c r="G14" s="327"/>
      <c r="H14" s="327"/>
      <c r="I14" s="327"/>
      <c r="J14" s="327"/>
      <c r="K14" s="327"/>
      <c r="L14" s="327"/>
      <c r="M14" s="327"/>
      <c r="N14" s="327"/>
      <c r="O14" s="327"/>
      <c r="P14" s="327"/>
      <c r="Q14" s="327"/>
      <c r="R14" s="327"/>
      <c r="S14" s="327"/>
      <c r="T14" s="327"/>
      <c r="U14" s="327"/>
      <c r="V14" s="327"/>
      <c r="W14" s="327"/>
      <c r="X14" s="327"/>
      <c r="Y14" s="327"/>
      <c r="Z14" s="327"/>
      <c r="AA14" s="327"/>
      <c r="AB14" s="159">
        <f t="shared" si="0"/>
        <v>0</v>
      </c>
    </row>
    <row r="15" spans="1:28" ht="25.5" customHeight="1">
      <c r="A15" s="75"/>
      <c r="B15" s="330"/>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159">
        <f t="shared" si="0"/>
        <v>0</v>
      </c>
    </row>
    <row r="16" spans="1:28" ht="39.75" customHeight="1">
      <c r="A16" s="75"/>
      <c r="B16" s="330"/>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159">
        <f t="shared" si="0"/>
        <v>0</v>
      </c>
    </row>
    <row r="17" spans="1:28" ht="25.5" customHeight="1">
      <c r="A17" s="75"/>
      <c r="B17" s="330"/>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159">
        <f t="shared" si="0"/>
        <v>0</v>
      </c>
    </row>
    <row r="18" spans="1:28" ht="15.75" customHeight="1" thickBot="1">
      <c r="A18" s="76"/>
      <c r="B18" s="331"/>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159">
        <f t="shared" si="0"/>
        <v>0</v>
      </c>
    </row>
    <row r="19" spans="1:28" s="1" customFormat="1" ht="24.75" customHeight="1" thickBot="1">
      <c r="A19" s="81" t="s">
        <v>174</v>
      </c>
      <c r="B19" s="73" t="s">
        <v>171</v>
      </c>
      <c r="C19" s="155">
        <f aca="true" t="shared" si="1" ref="C19:AA19">SUM(C8:C18)</f>
        <v>0</v>
      </c>
      <c r="D19" s="155">
        <f t="shared" si="1"/>
        <v>0</v>
      </c>
      <c r="E19" s="155">
        <f t="shared" si="1"/>
        <v>0</v>
      </c>
      <c r="F19" s="155">
        <f t="shared" si="1"/>
        <v>0</v>
      </c>
      <c r="G19" s="155">
        <f t="shared" si="1"/>
        <v>0</v>
      </c>
      <c r="H19" s="155">
        <f t="shared" si="1"/>
        <v>0</v>
      </c>
      <c r="I19" s="155">
        <f t="shared" si="1"/>
        <v>0</v>
      </c>
      <c r="J19" s="155">
        <f t="shared" si="1"/>
        <v>0</v>
      </c>
      <c r="K19" s="155">
        <f t="shared" si="1"/>
        <v>0</v>
      </c>
      <c r="L19" s="155">
        <f t="shared" si="1"/>
        <v>0</v>
      </c>
      <c r="M19" s="155">
        <f t="shared" si="1"/>
        <v>0</v>
      </c>
      <c r="N19" s="155">
        <f t="shared" si="1"/>
        <v>0</v>
      </c>
      <c r="O19" s="155">
        <f t="shared" si="1"/>
        <v>0</v>
      </c>
      <c r="P19" s="155">
        <f t="shared" si="1"/>
        <v>0</v>
      </c>
      <c r="Q19" s="155">
        <f t="shared" si="1"/>
        <v>0</v>
      </c>
      <c r="R19" s="155">
        <f t="shared" si="1"/>
        <v>0</v>
      </c>
      <c r="S19" s="155">
        <f t="shared" si="1"/>
        <v>0</v>
      </c>
      <c r="T19" s="155">
        <f t="shared" si="1"/>
        <v>0</v>
      </c>
      <c r="U19" s="155">
        <f t="shared" si="1"/>
        <v>0</v>
      </c>
      <c r="V19" s="155">
        <f t="shared" si="1"/>
        <v>0</v>
      </c>
      <c r="W19" s="155">
        <f t="shared" si="1"/>
        <v>0</v>
      </c>
      <c r="X19" s="155">
        <f t="shared" si="1"/>
        <v>0</v>
      </c>
      <c r="Y19" s="155">
        <f t="shared" si="1"/>
        <v>0</v>
      </c>
      <c r="Z19" s="155">
        <f t="shared" si="1"/>
        <v>0</v>
      </c>
      <c r="AA19" s="155">
        <f t="shared" si="1"/>
        <v>0</v>
      </c>
      <c r="AB19" s="155">
        <f>SUM(C19:AA19)</f>
        <v>0</v>
      </c>
    </row>
    <row r="20" spans="1:28" s="1" customFormat="1" ht="9.75" customHeight="1">
      <c r="A20" s="72"/>
      <c r="B20" s="34"/>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156"/>
    </row>
    <row r="21" spans="1:28" ht="19.5" customHeight="1">
      <c r="A21" s="116" t="s">
        <v>175</v>
      </c>
      <c r="B21" s="117" t="s">
        <v>172</v>
      </c>
      <c r="C21" s="9"/>
      <c r="D21" s="9"/>
      <c r="E21" s="9"/>
      <c r="F21" s="9"/>
      <c r="G21" s="9"/>
      <c r="H21" s="9"/>
      <c r="I21" s="9"/>
      <c r="J21" s="9"/>
      <c r="K21" s="9"/>
      <c r="L21" s="9"/>
      <c r="M21" s="9"/>
      <c r="N21" s="9"/>
      <c r="O21" s="9"/>
      <c r="P21" s="9"/>
      <c r="Q21" s="9"/>
      <c r="R21" s="9"/>
      <c r="S21" s="9"/>
      <c r="T21" s="9"/>
      <c r="U21" s="9"/>
      <c r="V21" s="9"/>
      <c r="W21" s="9"/>
      <c r="X21" s="9"/>
      <c r="Y21" s="9"/>
      <c r="Z21" s="9"/>
      <c r="AA21" s="9"/>
      <c r="AB21" s="157"/>
    </row>
    <row r="22" spans="1:28" ht="15.75" customHeight="1">
      <c r="A22" s="74"/>
      <c r="B22" s="332"/>
      <c r="C22" s="327"/>
      <c r="D22" s="327"/>
      <c r="E22" s="327"/>
      <c r="F22" s="333"/>
      <c r="G22" s="327"/>
      <c r="H22" s="327"/>
      <c r="I22" s="327"/>
      <c r="J22" s="327"/>
      <c r="K22" s="327"/>
      <c r="L22" s="327"/>
      <c r="M22" s="327"/>
      <c r="N22" s="327"/>
      <c r="O22" s="327"/>
      <c r="P22" s="327"/>
      <c r="Q22" s="327"/>
      <c r="R22" s="327"/>
      <c r="S22" s="327"/>
      <c r="T22" s="327"/>
      <c r="U22" s="327"/>
      <c r="V22" s="327"/>
      <c r="W22" s="327"/>
      <c r="X22" s="327"/>
      <c r="Y22" s="327"/>
      <c r="Z22" s="327"/>
      <c r="AA22" s="327"/>
      <c r="AB22" s="159">
        <f aca="true" t="shared" si="2" ref="AB22:AB28">SUM(C22:AA22)</f>
        <v>0</v>
      </c>
    </row>
    <row r="23" spans="1:28" ht="25.5" customHeight="1">
      <c r="A23" s="75"/>
      <c r="B23" s="334"/>
      <c r="C23" s="335"/>
      <c r="D23" s="335"/>
      <c r="E23" s="335"/>
      <c r="F23" s="333"/>
      <c r="G23" s="335"/>
      <c r="H23" s="335"/>
      <c r="I23" s="335"/>
      <c r="J23" s="335"/>
      <c r="K23" s="335"/>
      <c r="L23" s="335"/>
      <c r="M23" s="335"/>
      <c r="N23" s="335"/>
      <c r="O23" s="335"/>
      <c r="P23" s="335"/>
      <c r="Q23" s="335"/>
      <c r="R23" s="335"/>
      <c r="S23" s="335"/>
      <c r="T23" s="335"/>
      <c r="U23" s="335"/>
      <c r="V23" s="335"/>
      <c r="W23" s="335"/>
      <c r="X23" s="335"/>
      <c r="Y23" s="335"/>
      <c r="Z23" s="335"/>
      <c r="AA23" s="335"/>
      <c r="AB23" s="159">
        <f t="shared" si="2"/>
        <v>0</v>
      </c>
    </row>
    <row r="24" spans="1:28" ht="25.5" customHeight="1">
      <c r="A24" s="75"/>
      <c r="B24" s="334"/>
      <c r="C24" s="327"/>
      <c r="D24" s="327"/>
      <c r="E24" s="327"/>
      <c r="F24" s="333"/>
      <c r="G24" s="327"/>
      <c r="H24" s="327"/>
      <c r="I24" s="327"/>
      <c r="J24" s="327"/>
      <c r="K24" s="327"/>
      <c r="L24" s="327"/>
      <c r="M24" s="327"/>
      <c r="N24" s="327"/>
      <c r="O24" s="327"/>
      <c r="P24" s="327"/>
      <c r="Q24" s="327"/>
      <c r="R24" s="327"/>
      <c r="S24" s="327"/>
      <c r="T24" s="327"/>
      <c r="U24" s="327"/>
      <c r="V24" s="327"/>
      <c r="W24" s="327"/>
      <c r="X24" s="327"/>
      <c r="Y24" s="327"/>
      <c r="Z24" s="327"/>
      <c r="AA24" s="327"/>
      <c r="AB24" s="159">
        <f t="shared" si="2"/>
        <v>0</v>
      </c>
    </row>
    <row r="25" spans="1:28" ht="15.75" customHeight="1">
      <c r="A25" s="75"/>
      <c r="B25" s="334"/>
      <c r="C25" s="327"/>
      <c r="D25" s="327"/>
      <c r="E25" s="327"/>
      <c r="F25" s="333"/>
      <c r="G25" s="327"/>
      <c r="H25" s="327"/>
      <c r="I25" s="327"/>
      <c r="J25" s="327"/>
      <c r="K25" s="327"/>
      <c r="L25" s="327"/>
      <c r="M25" s="327"/>
      <c r="N25" s="327"/>
      <c r="O25" s="327"/>
      <c r="P25" s="327"/>
      <c r="Q25" s="327"/>
      <c r="R25" s="327"/>
      <c r="S25" s="327"/>
      <c r="T25" s="327"/>
      <c r="U25" s="327"/>
      <c r="V25" s="327"/>
      <c r="W25" s="327"/>
      <c r="X25" s="327"/>
      <c r="Y25" s="327"/>
      <c r="Z25" s="327"/>
      <c r="AA25" s="327"/>
      <c r="AB25" s="159">
        <f t="shared" si="2"/>
        <v>0</v>
      </c>
    </row>
    <row r="26" spans="1:28" ht="25.5" customHeight="1">
      <c r="A26" s="75"/>
      <c r="B26" s="334"/>
      <c r="C26" s="327"/>
      <c r="D26" s="327"/>
      <c r="E26" s="327"/>
      <c r="F26" s="333"/>
      <c r="G26" s="327"/>
      <c r="H26" s="327"/>
      <c r="I26" s="327"/>
      <c r="J26" s="327"/>
      <c r="K26" s="327"/>
      <c r="L26" s="327"/>
      <c r="M26" s="327"/>
      <c r="N26" s="327"/>
      <c r="O26" s="327"/>
      <c r="P26" s="327"/>
      <c r="Q26" s="327"/>
      <c r="R26" s="327"/>
      <c r="S26" s="327"/>
      <c r="T26" s="327"/>
      <c r="U26" s="327"/>
      <c r="V26" s="327"/>
      <c r="W26" s="327"/>
      <c r="X26" s="327"/>
      <c r="Y26" s="327"/>
      <c r="Z26" s="327"/>
      <c r="AA26" s="327"/>
      <c r="AB26" s="159">
        <f t="shared" si="2"/>
        <v>0</v>
      </c>
    </row>
    <row r="27" spans="1:28" ht="13.5" thickBot="1">
      <c r="A27" s="76"/>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159">
        <f t="shared" si="2"/>
        <v>0</v>
      </c>
    </row>
    <row r="28" spans="1:28" s="1" customFormat="1" ht="24.75" customHeight="1" thickBot="1">
      <c r="A28" s="81" t="s">
        <v>175</v>
      </c>
      <c r="B28" s="68" t="s">
        <v>173</v>
      </c>
      <c r="C28" s="155">
        <f aca="true" t="shared" si="3" ref="C28:AA28">SUM(C22:C27)</f>
        <v>0</v>
      </c>
      <c r="D28" s="155">
        <f t="shared" si="3"/>
        <v>0</v>
      </c>
      <c r="E28" s="155">
        <f t="shared" si="3"/>
        <v>0</v>
      </c>
      <c r="F28" s="155">
        <f t="shared" si="3"/>
        <v>0</v>
      </c>
      <c r="G28" s="155">
        <f t="shared" si="3"/>
        <v>0</v>
      </c>
      <c r="H28" s="155">
        <f t="shared" si="3"/>
        <v>0</v>
      </c>
      <c r="I28" s="155">
        <f t="shared" si="3"/>
        <v>0</v>
      </c>
      <c r="J28" s="155">
        <f t="shared" si="3"/>
        <v>0</v>
      </c>
      <c r="K28" s="155">
        <f t="shared" si="3"/>
        <v>0</v>
      </c>
      <c r="L28" s="155">
        <f t="shared" si="3"/>
        <v>0</v>
      </c>
      <c r="M28" s="155">
        <f t="shared" si="3"/>
        <v>0</v>
      </c>
      <c r="N28" s="155">
        <f t="shared" si="3"/>
        <v>0</v>
      </c>
      <c r="O28" s="155">
        <f t="shared" si="3"/>
        <v>0</v>
      </c>
      <c r="P28" s="155">
        <f t="shared" si="3"/>
        <v>0</v>
      </c>
      <c r="Q28" s="155">
        <f t="shared" si="3"/>
        <v>0</v>
      </c>
      <c r="R28" s="155">
        <f t="shared" si="3"/>
        <v>0</v>
      </c>
      <c r="S28" s="155">
        <f t="shared" si="3"/>
        <v>0</v>
      </c>
      <c r="T28" s="155">
        <f t="shared" si="3"/>
        <v>0</v>
      </c>
      <c r="U28" s="155">
        <f t="shared" si="3"/>
        <v>0</v>
      </c>
      <c r="V28" s="155">
        <f t="shared" si="3"/>
        <v>0</v>
      </c>
      <c r="W28" s="155">
        <f t="shared" si="3"/>
        <v>0</v>
      </c>
      <c r="X28" s="155">
        <f t="shared" si="3"/>
        <v>0</v>
      </c>
      <c r="Y28" s="155">
        <f t="shared" si="3"/>
        <v>0</v>
      </c>
      <c r="Z28" s="155">
        <f t="shared" si="3"/>
        <v>0</v>
      </c>
      <c r="AA28" s="155">
        <f t="shared" si="3"/>
        <v>0</v>
      </c>
      <c r="AB28" s="155">
        <f t="shared" si="2"/>
        <v>0</v>
      </c>
    </row>
    <row r="29" spans="1:28" ht="9.75" customHeight="1" thickBot="1">
      <c r="A29" s="7"/>
      <c r="B29" s="1"/>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58"/>
    </row>
    <row r="30" spans="1:28" s="1" customFormat="1" ht="19.5" customHeight="1" thickBot="1">
      <c r="A30" s="38"/>
      <c r="B30" s="71" t="s">
        <v>167</v>
      </c>
      <c r="C30" s="155">
        <f aca="true" t="shared" si="4" ref="C30:AA30">SUM(C19,C28)</f>
        <v>0</v>
      </c>
      <c r="D30" s="155">
        <f t="shared" si="4"/>
        <v>0</v>
      </c>
      <c r="E30" s="155">
        <f t="shared" si="4"/>
        <v>0</v>
      </c>
      <c r="F30" s="155">
        <f t="shared" si="4"/>
        <v>0</v>
      </c>
      <c r="G30" s="155">
        <f t="shared" si="4"/>
        <v>0</v>
      </c>
      <c r="H30" s="155">
        <f t="shared" si="4"/>
        <v>0</v>
      </c>
      <c r="I30" s="155">
        <f t="shared" si="4"/>
        <v>0</v>
      </c>
      <c r="J30" s="155">
        <f t="shared" si="4"/>
        <v>0</v>
      </c>
      <c r="K30" s="155">
        <f t="shared" si="4"/>
        <v>0</v>
      </c>
      <c r="L30" s="155">
        <f t="shared" si="4"/>
        <v>0</v>
      </c>
      <c r="M30" s="155">
        <f t="shared" si="4"/>
        <v>0</v>
      </c>
      <c r="N30" s="155">
        <f t="shared" si="4"/>
        <v>0</v>
      </c>
      <c r="O30" s="155">
        <f t="shared" si="4"/>
        <v>0</v>
      </c>
      <c r="P30" s="155">
        <f t="shared" si="4"/>
        <v>0</v>
      </c>
      <c r="Q30" s="155">
        <f t="shared" si="4"/>
        <v>0</v>
      </c>
      <c r="R30" s="155">
        <f t="shared" si="4"/>
        <v>0</v>
      </c>
      <c r="S30" s="155">
        <f t="shared" si="4"/>
        <v>0</v>
      </c>
      <c r="T30" s="155">
        <f t="shared" si="4"/>
        <v>0</v>
      </c>
      <c r="U30" s="155">
        <f t="shared" si="4"/>
        <v>0</v>
      </c>
      <c r="V30" s="155">
        <f t="shared" si="4"/>
        <v>0</v>
      </c>
      <c r="W30" s="155">
        <f t="shared" si="4"/>
        <v>0</v>
      </c>
      <c r="X30" s="155">
        <f t="shared" si="4"/>
        <v>0</v>
      </c>
      <c r="Y30" s="155">
        <f t="shared" si="4"/>
        <v>0</v>
      </c>
      <c r="Z30" s="155">
        <f t="shared" si="4"/>
        <v>0</v>
      </c>
      <c r="AA30" s="155">
        <f t="shared" si="4"/>
        <v>0</v>
      </c>
      <c r="AB30" s="155">
        <f>SUM(C30:AA30)</f>
        <v>0</v>
      </c>
    </row>
    <row r="31" spans="3:28" ht="13.5" thickBot="1">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row>
    <row r="33" spans="1:28" ht="12.75">
      <c r="A33" s="377" t="s">
        <v>222</v>
      </c>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row>
    <row r="34" spans="1:28" ht="12.75">
      <c r="A34" s="378"/>
      <c r="B34" s="378"/>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row>
  </sheetData>
  <sheetProtection password="E8E4" sheet="1" objects="1" scenarios="1"/>
  <mergeCells count="30">
    <mergeCell ref="AA5:AA6"/>
    <mergeCell ref="V5:V6"/>
    <mergeCell ref="W5:W6"/>
    <mergeCell ref="X5:X6"/>
    <mergeCell ref="Y5:Y6"/>
    <mergeCell ref="R5:R6"/>
    <mergeCell ref="S5:S6"/>
    <mergeCell ref="T5:T6"/>
    <mergeCell ref="Z5:Z6"/>
    <mergeCell ref="U5:U6"/>
    <mergeCell ref="A4:B4"/>
    <mergeCell ref="A5:B6"/>
    <mergeCell ref="C4:AB4"/>
    <mergeCell ref="N5:N6"/>
    <mergeCell ref="AB5:AB6"/>
    <mergeCell ref="C5:C6"/>
    <mergeCell ref="D5:D6"/>
    <mergeCell ref="E5:E6"/>
    <mergeCell ref="P5:P6"/>
    <mergeCell ref="H5:H6"/>
    <mergeCell ref="F5:F6"/>
    <mergeCell ref="A33:AB34"/>
    <mergeCell ref="G5:G6"/>
    <mergeCell ref="Q5:Q6"/>
    <mergeCell ref="I5:I6"/>
    <mergeCell ref="J5:J6"/>
    <mergeCell ref="K5:K6"/>
    <mergeCell ref="L5:L6"/>
    <mergeCell ref="M5:M6"/>
    <mergeCell ref="O5:O6"/>
  </mergeCells>
  <printOptions/>
  <pageMargins left="0" right="0" top="0.7874015748031497" bottom="0.5905511811023623" header="0.7874015748031497" footer="0.2755905511811024"/>
  <pageSetup fitToHeight="1" fitToWidth="1" horizontalDpi="600" verticalDpi="600" orientation="landscape" paperSize="9" scale="79" r:id="rId1"/>
  <headerFooter alignWithMargins="0">
    <oddHeader>&amp;CTavole SDF</oddHeader>
    <oddFooter>&amp;R&amp;8Tabella &amp;A</oddFooter>
  </headerFooter>
</worksheet>
</file>

<file path=xl/worksheets/sheet4.xml><?xml version="1.0" encoding="utf-8"?>
<worksheet xmlns="http://schemas.openxmlformats.org/spreadsheetml/2006/main" xmlns:r="http://schemas.openxmlformats.org/officeDocument/2006/relationships">
  <dimension ref="A1:AB33"/>
  <sheetViews>
    <sheetView workbookViewId="0" topLeftCell="A5">
      <selection activeCell="B15" sqref="B15"/>
    </sheetView>
  </sheetViews>
  <sheetFormatPr defaultColWidth="9.140625" defaultRowHeight="12.75"/>
  <cols>
    <col min="1" max="1" width="3.7109375" style="6" customWidth="1"/>
    <col min="2" max="2" width="22.7109375" style="6" customWidth="1"/>
    <col min="3" max="28" width="5.7109375" style="6" customWidth="1"/>
    <col min="29" max="16384" width="9.140625" style="6" customWidth="1"/>
  </cols>
  <sheetData>
    <row r="1" spans="2:3" ht="12.75">
      <c r="B1" s="5" t="s">
        <v>223</v>
      </c>
      <c r="C1" s="5"/>
    </row>
    <row r="2" spans="2:6" ht="12.75">
      <c r="B2" s="228" t="s">
        <v>220</v>
      </c>
      <c r="D2" s="5"/>
      <c r="E2" s="5"/>
      <c r="F2" s="5"/>
    </row>
    <row r="3" spans="2:5" ht="12.75">
      <c r="B3" s="5"/>
      <c r="C3" s="5"/>
      <c r="D3" s="5"/>
      <c r="E3" s="5"/>
    </row>
    <row r="4" spans="1:28" ht="19.5" customHeight="1">
      <c r="A4" s="396"/>
      <c r="B4" s="397"/>
      <c r="C4" s="381" t="s">
        <v>10</v>
      </c>
      <c r="D4" s="381"/>
      <c r="E4" s="381"/>
      <c r="F4" s="381"/>
      <c r="G4" s="381"/>
      <c r="H4" s="381"/>
      <c r="I4" s="381"/>
      <c r="J4" s="381"/>
      <c r="K4" s="381"/>
      <c r="L4" s="381"/>
      <c r="M4" s="381"/>
      <c r="N4" s="381"/>
      <c r="O4" s="381"/>
      <c r="P4" s="381"/>
      <c r="Q4" s="381"/>
      <c r="R4" s="381"/>
      <c r="S4" s="381"/>
      <c r="T4" s="381"/>
      <c r="U4" s="381"/>
      <c r="V4" s="381"/>
      <c r="W4" s="381"/>
      <c r="X4" s="381"/>
      <c r="Y4" s="381"/>
      <c r="Z4" s="381"/>
      <c r="AA4" s="381"/>
      <c r="AB4" s="381"/>
    </row>
    <row r="5" spans="1:28" ht="21.75" customHeight="1">
      <c r="A5" s="398" t="s">
        <v>87</v>
      </c>
      <c r="B5" s="284"/>
      <c r="C5" s="394" t="s">
        <v>165</v>
      </c>
      <c r="D5" s="285" t="s">
        <v>176</v>
      </c>
      <c r="E5" s="394" t="s">
        <v>177</v>
      </c>
      <c r="F5" s="394" t="s">
        <v>178</v>
      </c>
      <c r="G5" s="394" t="s">
        <v>179</v>
      </c>
      <c r="H5" s="394" t="s">
        <v>166</v>
      </c>
      <c r="I5" s="394" t="s">
        <v>180</v>
      </c>
      <c r="J5" s="394" t="s">
        <v>168</v>
      </c>
      <c r="K5" s="394" t="s">
        <v>169</v>
      </c>
      <c r="L5" s="394" t="s">
        <v>13</v>
      </c>
      <c r="M5" s="394" t="s">
        <v>14</v>
      </c>
      <c r="N5" s="394" t="s">
        <v>15</v>
      </c>
      <c r="O5" s="394" t="s">
        <v>16</v>
      </c>
      <c r="P5" s="394" t="s">
        <v>17</v>
      </c>
      <c r="Q5" s="394" t="s">
        <v>181</v>
      </c>
      <c r="R5" s="394" t="s">
        <v>18</v>
      </c>
      <c r="S5" s="394" t="s">
        <v>19</v>
      </c>
      <c r="T5" s="394" t="s">
        <v>20</v>
      </c>
      <c r="U5" s="394" t="s">
        <v>21</v>
      </c>
      <c r="V5" s="394" t="s">
        <v>22</v>
      </c>
      <c r="W5" s="394" t="s">
        <v>162</v>
      </c>
      <c r="X5" s="394" t="s">
        <v>23</v>
      </c>
      <c r="Y5" s="394" t="s">
        <v>24</v>
      </c>
      <c r="Z5" s="394" t="s">
        <v>163</v>
      </c>
      <c r="AA5" s="394" t="s">
        <v>164</v>
      </c>
      <c r="AB5" s="303" t="s">
        <v>11</v>
      </c>
    </row>
    <row r="6" spans="1:28" ht="12.75">
      <c r="A6" s="263"/>
      <c r="B6" s="401"/>
      <c r="C6" s="395"/>
      <c r="D6" s="286"/>
      <c r="E6" s="395"/>
      <c r="F6" s="395"/>
      <c r="G6" s="395"/>
      <c r="H6" s="395"/>
      <c r="I6" s="395"/>
      <c r="J6" s="395"/>
      <c r="K6" s="395"/>
      <c r="L6" s="395"/>
      <c r="M6" s="395"/>
      <c r="N6" s="395"/>
      <c r="O6" s="395"/>
      <c r="P6" s="395"/>
      <c r="Q6" s="395"/>
      <c r="R6" s="395"/>
      <c r="S6" s="395"/>
      <c r="T6" s="395"/>
      <c r="U6" s="395"/>
      <c r="V6" s="395"/>
      <c r="W6" s="395"/>
      <c r="X6" s="395"/>
      <c r="Y6" s="395"/>
      <c r="Z6" s="395"/>
      <c r="AA6" s="395"/>
      <c r="AB6" s="304"/>
    </row>
    <row r="7" spans="1:28" ht="19.5" customHeight="1">
      <c r="A7" s="82" t="s">
        <v>174</v>
      </c>
      <c r="B7" s="80" t="s">
        <v>182</v>
      </c>
      <c r="C7" s="9"/>
      <c r="D7" s="9"/>
      <c r="E7" s="9"/>
      <c r="F7" s="9"/>
      <c r="G7" s="9"/>
      <c r="H7" s="9"/>
      <c r="I7" s="9"/>
      <c r="J7" s="9"/>
      <c r="K7" s="9"/>
      <c r="L7" s="9"/>
      <c r="M7" s="9"/>
      <c r="N7" s="9"/>
      <c r="O7" s="9"/>
      <c r="P7" s="9"/>
      <c r="Q7" s="9"/>
      <c r="R7" s="9"/>
      <c r="S7" s="9"/>
      <c r="T7" s="9"/>
      <c r="U7" s="9"/>
      <c r="V7" s="9"/>
      <c r="W7" s="9"/>
      <c r="X7" s="9"/>
      <c r="Y7" s="9"/>
      <c r="Z7" s="9"/>
      <c r="AA7" s="9"/>
      <c r="AB7" s="10"/>
    </row>
    <row r="8" spans="1:28" s="1" customFormat="1" ht="12.75">
      <c r="A8" s="74"/>
      <c r="B8" s="338"/>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159">
        <f>SUM(C8:AA8)</f>
        <v>0</v>
      </c>
    </row>
    <row r="9" spans="1:28" s="1" customFormat="1" ht="12.75">
      <c r="A9" s="75"/>
      <c r="B9" s="340"/>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159">
        <f aca="true" t="shared" si="0" ref="AB9:AB18">SUM(C9:AA9)</f>
        <v>0</v>
      </c>
    </row>
    <row r="10" spans="1:28" s="1" customFormat="1" ht="12.75">
      <c r="A10" s="75"/>
      <c r="B10" s="330"/>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159">
        <f t="shared" si="0"/>
        <v>0</v>
      </c>
    </row>
    <row r="11" spans="1:28" s="1" customFormat="1" ht="12.75">
      <c r="A11" s="75"/>
      <c r="B11" s="340"/>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159">
        <f t="shared" si="0"/>
        <v>0</v>
      </c>
    </row>
    <row r="12" spans="1:28" s="1" customFormat="1" ht="12.75">
      <c r="A12" s="75"/>
      <c r="B12" s="340"/>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159">
        <f t="shared" si="0"/>
        <v>0</v>
      </c>
    </row>
    <row r="13" spans="1:28" s="1" customFormat="1" ht="12.75">
      <c r="A13" s="75"/>
      <c r="B13" s="330"/>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159">
        <f t="shared" si="0"/>
        <v>0</v>
      </c>
    </row>
    <row r="14" spans="1:28" s="1" customFormat="1" ht="12.75">
      <c r="A14" s="75"/>
      <c r="B14" s="329"/>
      <c r="C14" s="342"/>
      <c r="D14" s="342"/>
      <c r="E14" s="343"/>
      <c r="F14" s="343"/>
      <c r="G14" s="343"/>
      <c r="H14" s="341"/>
      <c r="I14" s="341"/>
      <c r="J14" s="341"/>
      <c r="K14" s="341"/>
      <c r="L14" s="341"/>
      <c r="M14" s="341"/>
      <c r="N14" s="341"/>
      <c r="O14" s="341"/>
      <c r="P14" s="341"/>
      <c r="Q14" s="341"/>
      <c r="R14" s="341"/>
      <c r="S14" s="341"/>
      <c r="T14" s="341"/>
      <c r="U14" s="341"/>
      <c r="V14" s="341"/>
      <c r="W14" s="341"/>
      <c r="X14" s="341"/>
      <c r="Y14" s="341"/>
      <c r="Z14" s="341"/>
      <c r="AA14" s="341"/>
      <c r="AB14" s="159">
        <f t="shared" si="0"/>
        <v>0</v>
      </c>
    </row>
    <row r="15" spans="1:28" s="1" customFormat="1" ht="12.75">
      <c r="A15" s="75"/>
      <c r="B15" s="329"/>
      <c r="C15" s="343"/>
      <c r="D15" s="343"/>
      <c r="E15" s="342"/>
      <c r="F15" s="342"/>
      <c r="G15" s="342"/>
      <c r="H15" s="341"/>
      <c r="I15" s="341"/>
      <c r="J15" s="341"/>
      <c r="K15" s="341"/>
      <c r="L15" s="341"/>
      <c r="M15" s="341"/>
      <c r="N15" s="341"/>
      <c r="O15" s="341"/>
      <c r="P15" s="341"/>
      <c r="Q15" s="341"/>
      <c r="R15" s="341"/>
      <c r="S15" s="341"/>
      <c r="T15" s="341"/>
      <c r="U15" s="341"/>
      <c r="V15" s="341"/>
      <c r="W15" s="341"/>
      <c r="X15" s="341"/>
      <c r="Y15" s="341"/>
      <c r="Z15" s="341"/>
      <c r="AA15" s="341"/>
      <c r="AB15" s="159">
        <f t="shared" si="0"/>
        <v>0</v>
      </c>
    </row>
    <row r="16" spans="1:28" s="1" customFormat="1" ht="39.75" customHeight="1">
      <c r="A16" s="75"/>
      <c r="B16" s="329"/>
      <c r="C16" s="343"/>
      <c r="D16" s="343"/>
      <c r="E16" s="343"/>
      <c r="F16" s="343"/>
      <c r="G16" s="343"/>
      <c r="H16" s="344"/>
      <c r="I16" s="344"/>
      <c r="J16" s="344"/>
      <c r="K16" s="344"/>
      <c r="L16" s="344"/>
      <c r="M16" s="344"/>
      <c r="N16" s="344"/>
      <c r="O16" s="344"/>
      <c r="P16" s="344"/>
      <c r="Q16" s="344"/>
      <c r="R16" s="344"/>
      <c r="S16" s="344"/>
      <c r="T16" s="344"/>
      <c r="U16" s="344"/>
      <c r="V16" s="344"/>
      <c r="W16" s="344"/>
      <c r="X16" s="344"/>
      <c r="Y16" s="344"/>
      <c r="Z16" s="344"/>
      <c r="AA16" s="344"/>
      <c r="AB16" s="159">
        <f t="shared" si="0"/>
        <v>0</v>
      </c>
    </row>
    <row r="17" spans="1:28" ht="12.75">
      <c r="A17" s="75"/>
      <c r="B17" s="329"/>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159">
        <f t="shared" si="0"/>
        <v>0</v>
      </c>
    </row>
    <row r="18" spans="1:28" ht="13.5" thickBot="1">
      <c r="A18" s="76"/>
      <c r="B18" s="345"/>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159">
        <f t="shared" si="0"/>
        <v>0</v>
      </c>
    </row>
    <row r="19" spans="1:28" s="1" customFormat="1" ht="24.75" customHeight="1" thickBot="1">
      <c r="A19" s="81" t="s">
        <v>174</v>
      </c>
      <c r="B19" s="79" t="s">
        <v>183</v>
      </c>
      <c r="C19" s="160">
        <f aca="true" t="shared" si="1" ref="C19:AA19">SUM(C8:C18)</f>
        <v>0</v>
      </c>
      <c r="D19" s="160">
        <f t="shared" si="1"/>
        <v>0</v>
      </c>
      <c r="E19" s="160">
        <f t="shared" si="1"/>
        <v>0</v>
      </c>
      <c r="F19" s="160">
        <f t="shared" si="1"/>
        <v>0</v>
      </c>
      <c r="G19" s="160">
        <f t="shared" si="1"/>
        <v>0</v>
      </c>
      <c r="H19" s="155">
        <f t="shared" si="1"/>
        <v>0</v>
      </c>
      <c r="I19" s="155">
        <f t="shared" si="1"/>
        <v>0</v>
      </c>
      <c r="J19" s="155">
        <f t="shared" si="1"/>
        <v>0</v>
      </c>
      <c r="K19" s="155">
        <f t="shared" si="1"/>
        <v>0</v>
      </c>
      <c r="L19" s="155">
        <f t="shared" si="1"/>
        <v>0</v>
      </c>
      <c r="M19" s="155">
        <f t="shared" si="1"/>
        <v>0</v>
      </c>
      <c r="N19" s="155">
        <f t="shared" si="1"/>
        <v>0</v>
      </c>
      <c r="O19" s="155">
        <f t="shared" si="1"/>
        <v>0</v>
      </c>
      <c r="P19" s="155">
        <f t="shared" si="1"/>
        <v>0</v>
      </c>
      <c r="Q19" s="155">
        <f t="shared" si="1"/>
        <v>0</v>
      </c>
      <c r="R19" s="155">
        <f t="shared" si="1"/>
        <v>0</v>
      </c>
      <c r="S19" s="155">
        <f t="shared" si="1"/>
        <v>0</v>
      </c>
      <c r="T19" s="155">
        <f t="shared" si="1"/>
        <v>0</v>
      </c>
      <c r="U19" s="155">
        <f t="shared" si="1"/>
        <v>0</v>
      </c>
      <c r="V19" s="155">
        <f t="shared" si="1"/>
        <v>0</v>
      </c>
      <c r="W19" s="155">
        <f t="shared" si="1"/>
        <v>0</v>
      </c>
      <c r="X19" s="155">
        <f t="shared" si="1"/>
        <v>0</v>
      </c>
      <c r="Y19" s="155">
        <f t="shared" si="1"/>
        <v>0</v>
      </c>
      <c r="Z19" s="155">
        <f t="shared" si="1"/>
        <v>0</v>
      </c>
      <c r="AA19" s="155">
        <f t="shared" si="1"/>
        <v>0</v>
      </c>
      <c r="AB19" s="155">
        <f>SUM(C19:AA19)</f>
        <v>0</v>
      </c>
    </row>
    <row r="20" spans="1:28" s="1" customFormat="1" ht="9.75" customHeight="1">
      <c r="A20" s="69"/>
      <c r="B20" s="34"/>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1:28" ht="19.5" customHeight="1">
      <c r="A21" s="82" t="s">
        <v>175</v>
      </c>
      <c r="B21" s="80" t="s">
        <v>184</v>
      </c>
      <c r="C21" s="9"/>
      <c r="D21" s="9"/>
      <c r="E21" s="9"/>
      <c r="F21" s="9"/>
      <c r="G21" s="9"/>
      <c r="H21" s="9"/>
      <c r="I21" s="9"/>
      <c r="J21" s="9"/>
      <c r="K21" s="9"/>
      <c r="L21" s="9"/>
      <c r="M21" s="9"/>
      <c r="N21" s="9"/>
      <c r="O21" s="9"/>
      <c r="P21" s="9"/>
      <c r="Q21" s="9"/>
      <c r="R21" s="9"/>
      <c r="S21" s="9"/>
      <c r="T21" s="9"/>
      <c r="U21" s="9"/>
      <c r="V21" s="9"/>
      <c r="W21" s="9"/>
      <c r="X21" s="9"/>
      <c r="Y21" s="9"/>
      <c r="Z21" s="9"/>
      <c r="AA21" s="9"/>
      <c r="AB21" s="10"/>
    </row>
    <row r="22" spans="1:28" s="1" customFormat="1" ht="12.75">
      <c r="A22" s="74"/>
      <c r="B22" s="346"/>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159">
        <f aca="true" t="shared" si="2" ref="AB22:AB28">SUM(C22:AA22)</f>
        <v>0</v>
      </c>
    </row>
    <row r="23" spans="1:28" ht="12.75">
      <c r="A23" s="75"/>
      <c r="B23" s="348"/>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159">
        <f t="shared" si="2"/>
        <v>0</v>
      </c>
    </row>
    <row r="24" spans="1:28" ht="12.75">
      <c r="A24" s="75"/>
      <c r="B24" s="348"/>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159">
        <f t="shared" si="2"/>
        <v>0</v>
      </c>
    </row>
    <row r="25" spans="1:28" ht="12.75">
      <c r="A25" s="75"/>
      <c r="B25" s="348"/>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159">
        <f t="shared" si="2"/>
        <v>0</v>
      </c>
    </row>
    <row r="26" spans="1:28" ht="12.75">
      <c r="A26" s="75"/>
      <c r="B26" s="348"/>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159">
        <f t="shared" si="2"/>
        <v>0</v>
      </c>
    </row>
    <row r="27" spans="1:28" ht="13.5" thickBot="1">
      <c r="A27" s="76"/>
      <c r="B27" s="349"/>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159">
        <f t="shared" si="2"/>
        <v>0</v>
      </c>
    </row>
    <row r="28" spans="1:28" s="1" customFormat="1" ht="24.75" customHeight="1" thickBot="1">
      <c r="A28" s="81" t="s">
        <v>175</v>
      </c>
      <c r="B28" s="77" t="s">
        <v>173</v>
      </c>
      <c r="C28" s="166">
        <f aca="true" t="shared" si="3" ref="C28:AA28">SUM(C22:C27)</f>
        <v>0</v>
      </c>
      <c r="D28" s="167">
        <f t="shared" si="3"/>
        <v>0</v>
      </c>
      <c r="E28" s="167">
        <f t="shared" si="3"/>
        <v>0</v>
      </c>
      <c r="F28" s="167">
        <f t="shared" si="3"/>
        <v>0</v>
      </c>
      <c r="G28" s="167">
        <f t="shared" si="3"/>
        <v>0</v>
      </c>
      <c r="H28" s="167">
        <f t="shared" si="3"/>
        <v>0</v>
      </c>
      <c r="I28" s="167">
        <f t="shared" si="3"/>
        <v>0</v>
      </c>
      <c r="J28" s="167">
        <f t="shared" si="3"/>
        <v>0</v>
      </c>
      <c r="K28" s="167">
        <f t="shared" si="3"/>
        <v>0</v>
      </c>
      <c r="L28" s="167">
        <f t="shared" si="3"/>
        <v>0</v>
      </c>
      <c r="M28" s="167">
        <f t="shared" si="3"/>
        <v>0</v>
      </c>
      <c r="N28" s="167">
        <f t="shared" si="3"/>
        <v>0</v>
      </c>
      <c r="O28" s="167">
        <f t="shared" si="3"/>
        <v>0</v>
      </c>
      <c r="P28" s="167">
        <f t="shared" si="3"/>
        <v>0</v>
      </c>
      <c r="Q28" s="167">
        <f t="shared" si="3"/>
        <v>0</v>
      </c>
      <c r="R28" s="167">
        <f t="shared" si="3"/>
        <v>0</v>
      </c>
      <c r="S28" s="167">
        <f t="shared" si="3"/>
        <v>0</v>
      </c>
      <c r="T28" s="167">
        <f t="shared" si="3"/>
        <v>0</v>
      </c>
      <c r="U28" s="167">
        <f t="shared" si="3"/>
        <v>0</v>
      </c>
      <c r="V28" s="167">
        <f t="shared" si="3"/>
        <v>0</v>
      </c>
      <c r="W28" s="167">
        <f t="shared" si="3"/>
        <v>0</v>
      </c>
      <c r="X28" s="167">
        <f t="shared" si="3"/>
        <v>0</v>
      </c>
      <c r="Y28" s="167">
        <f t="shared" si="3"/>
        <v>0</v>
      </c>
      <c r="Z28" s="167">
        <f t="shared" si="3"/>
        <v>0</v>
      </c>
      <c r="AA28" s="167">
        <f t="shared" si="3"/>
        <v>0</v>
      </c>
      <c r="AB28" s="167">
        <f t="shared" si="2"/>
        <v>0</v>
      </c>
    </row>
    <row r="29" spans="1:28" ht="9.75" customHeight="1" thickBot="1">
      <c r="A29" s="7"/>
      <c r="B29" s="1"/>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row>
    <row r="30" spans="1:28" s="8" customFormat="1" ht="19.5" customHeight="1" thickBot="1">
      <c r="A30" s="38"/>
      <c r="B30" s="78" t="s">
        <v>167</v>
      </c>
      <c r="C30" s="167">
        <f aca="true" t="shared" si="4" ref="C30:AA30">SUM(C19,C28)</f>
        <v>0</v>
      </c>
      <c r="D30" s="167">
        <f t="shared" si="4"/>
        <v>0</v>
      </c>
      <c r="E30" s="167">
        <f t="shared" si="4"/>
        <v>0</v>
      </c>
      <c r="F30" s="167">
        <f t="shared" si="4"/>
        <v>0</v>
      </c>
      <c r="G30" s="167">
        <f t="shared" si="4"/>
        <v>0</v>
      </c>
      <c r="H30" s="167">
        <f t="shared" si="4"/>
        <v>0</v>
      </c>
      <c r="I30" s="167">
        <f t="shared" si="4"/>
        <v>0</v>
      </c>
      <c r="J30" s="167">
        <f t="shared" si="4"/>
        <v>0</v>
      </c>
      <c r="K30" s="167">
        <f t="shared" si="4"/>
        <v>0</v>
      </c>
      <c r="L30" s="167">
        <f t="shared" si="4"/>
        <v>0</v>
      </c>
      <c r="M30" s="167">
        <f t="shared" si="4"/>
        <v>0</v>
      </c>
      <c r="N30" s="167">
        <f t="shared" si="4"/>
        <v>0</v>
      </c>
      <c r="O30" s="167">
        <f t="shared" si="4"/>
        <v>0</v>
      </c>
      <c r="P30" s="167">
        <f t="shared" si="4"/>
        <v>0</v>
      </c>
      <c r="Q30" s="167">
        <f t="shared" si="4"/>
        <v>0</v>
      </c>
      <c r="R30" s="167">
        <f t="shared" si="4"/>
        <v>0</v>
      </c>
      <c r="S30" s="167">
        <f t="shared" si="4"/>
        <v>0</v>
      </c>
      <c r="T30" s="167">
        <f t="shared" si="4"/>
        <v>0</v>
      </c>
      <c r="U30" s="167">
        <f t="shared" si="4"/>
        <v>0</v>
      </c>
      <c r="V30" s="167">
        <f t="shared" si="4"/>
        <v>0</v>
      </c>
      <c r="W30" s="167">
        <f t="shared" si="4"/>
        <v>0</v>
      </c>
      <c r="X30" s="167">
        <f t="shared" si="4"/>
        <v>0</v>
      </c>
      <c r="Y30" s="167">
        <f t="shared" si="4"/>
        <v>0</v>
      </c>
      <c r="Z30" s="167">
        <f t="shared" si="4"/>
        <v>0</v>
      </c>
      <c r="AA30" s="167">
        <f t="shared" si="4"/>
        <v>0</v>
      </c>
      <c r="AB30" s="167">
        <f>SUM(C30:AA30)</f>
        <v>0</v>
      </c>
    </row>
    <row r="32" spans="1:28" ht="12.75">
      <c r="A32" s="377" t="s">
        <v>222</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row>
    <row r="33" spans="1:28" ht="12.75">
      <c r="A33" s="378"/>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row>
  </sheetData>
  <sheetProtection password="E8E4" sheet="1" objects="1" scenarios="1"/>
  <mergeCells count="30">
    <mergeCell ref="C4:AB4"/>
    <mergeCell ref="C5:C6"/>
    <mergeCell ref="D5:D6"/>
    <mergeCell ref="E5:E6"/>
    <mergeCell ref="F5:F6"/>
    <mergeCell ref="G5:G6"/>
    <mergeCell ref="H5:H6"/>
    <mergeCell ref="I5:I6"/>
    <mergeCell ref="J5:J6"/>
    <mergeCell ref="K5:K6"/>
    <mergeCell ref="L5:L6"/>
    <mergeCell ref="M5:M6"/>
    <mergeCell ref="N5:N6"/>
    <mergeCell ref="O5:O6"/>
    <mergeCell ref="V5:V6"/>
    <mergeCell ref="AA5:AA6"/>
    <mergeCell ref="P5:P6"/>
    <mergeCell ref="Q5:Q6"/>
    <mergeCell ref="R5:R6"/>
    <mergeCell ref="S5:S6"/>
    <mergeCell ref="A32:AB33"/>
    <mergeCell ref="A4:B4"/>
    <mergeCell ref="A5:B6"/>
    <mergeCell ref="AB5:AB6"/>
    <mergeCell ref="W5:W6"/>
    <mergeCell ref="X5:X6"/>
    <mergeCell ref="Y5:Y6"/>
    <mergeCell ref="Z5:Z6"/>
    <mergeCell ref="T5:T6"/>
    <mergeCell ref="U5:U6"/>
  </mergeCells>
  <printOptions/>
  <pageMargins left="0" right="0" top="0.7874015748031497" bottom="0.5905511811023623" header="0.7874015748031497" footer="0.2755905511811024"/>
  <pageSetup horizontalDpi="600" verticalDpi="600" orientation="landscape" paperSize="9" scale="84" r:id="rId1"/>
  <headerFooter alignWithMargins="0">
    <oddHeader>&amp;CTavole SDF</oddHeader>
    <oddFooter>&amp;R&amp;8Tabella &amp;A</oddFooter>
  </headerFooter>
</worksheet>
</file>

<file path=xl/worksheets/sheet5.xml><?xml version="1.0" encoding="utf-8"?>
<worksheet xmlns="http://schemas.openxmlformats.org/spreadsheetml/2006/main" xmlns:r="http://schemas.openxmlformats.org/officeDocument/2006/relationships">
  <dimension ref="A1:AB33"/>
  <sheetViews>
    <sheetView workbookViewId="0" topLeftCell="A1">
      <selection activeCell="C27" sqref="C27"/>
    </sheetView>
  </sheetViews>
  <sheetFormatPr defaultColWidth="9.140625" defaultRowHeight="12.75"/>
  <cols>
    <col min="1" max="1" width="3.7109375" style="6" customWidth="1"/>
    <col min="2" max="2" width="22.7109375" style="6" customWidth="1"/>
    <col min="3" max="28" width="5.7109375" style="6" customWidth="1"/>
    <col min="29" max="16384" width="9.140625" style="6" customWidth="1"/>
  </cols>
  <sheetData>
    <row r="1" ht="12.75">
      <c r="B1" s="5" t="s">
        <v>224</v>
      </c>
    </row>
    <row r="2" spans="2:6" ht="12.75">
      <c r="B2" s="228" t="s">
        <v>220</v>
      </c>
      <c r="C2" s="5"/>
      <c r="D2" s="5"/>
      <c r="E2" s="5"/>
      <c r="F2" s="5"/>
    </row>
    <row r="4" spans="1:28" ht="19.5" customHeight="1">
      <c r="A4" s="396"/>
      <c r="B4" s="397"/>
      <c r="C4" s="381" t="s">
        <v>10</v>
      </c>
      <c r="D4" s="381"/>
      <c r="E4" s="381"/>
      <c r="F4" s="381"/>
      <c r="G4" s="381"/>
      <c r="H4" s="381"/>
      <c r="I4" s="381"/>
      <c r="J4" s="381"/>
      <c r="K4" s="381"/>
      <c r="L4" s="381"/>
      <c r="M4" s="381"/>
      <c r="N4" s="381"/>
      <c r="O4" s="381"/>
      <c r="P4" s="381"/>
      <c r="Q4" s="381"/>
      <c r="R4" s="381"/>
      <c r="S4" s="381"/>
      <c r="T4" s="381"/>
      <c r="U4" s="381"/>
      <c r="V4" s="381"/>
      <c r="W4" s="381"/>
      <c r="X4" s="381"/>
      <c r="Y4" s="381"/>
      <c r="Z4" s="381"/>
      <c r="AA4" s="381"/>
      <c r="AB4" s="381"/>
    </row>
    <row r="5" spans="1:28" ht="21.75" customHeight="1">
      <c r="A5" s="398" t="s">
        <v>87</v>
      </c>
      <c r="B5" s="399"/>
      <c r="C5" s="394" t="s">
        <v>185</v>
      </c>
      <c r="D5" s="285" t="s">
        <v>176</v>
      </c>
      <c r="E5" s="394" t="s">
        <v>186</v>
      </c>
      <c r="F5" s="394" t="s">
        <v>178</v>
      </c>
      <c r="G5" s="394" t="s">
        <v>187</v>
      </c>
      <c r="H5" s="394" t="s">
        <v>166</v>
      </c>
      <c r="I5" s="394" t="s">
        <v>180</v>
      </c>
      <c r="J5" s="394" t="s">
        <v>168</v>
      </c>
      <c r="K5" s="394" t="s">
        <v>190</v>
      </c>
      <c r="L5" s="394" t="s">
        <v>13</v>
      </c>
      <c r="M5" s="394" t="s">
        <v>14</v>
      </c>
      <c r="N5" s="394" t="s">
        <v>15</v>
      </c>
      <c r="O5" s="394" t="s">
        <v>16</v>
      </c>
      <c r="P5" s="394" t="s">
        <v>17</v>
      </c>
      <c r="Q5" s="394" t="s">
        <v>181</v>
      </c>
      <c r="R5" s="394" t="s">
        <v>18</v>
      </c>
      <c r="S5" s="394" t="s">
        <v>19</v>
      </c>
      <c r="T5" s="394" t="s">
        <v>20</v>
      </c>
      <c r="U5" s="394" t="s">
        <v>21</v>
      </c>
      <c r="V5" s="394" t="s">
        <v>22</v>
      </c>
      <c r="W5" s="394" t="s">
        <v>188</v>
      </c>
      <c r="X5" s="394" t="s">
        <v>23</v>
      </c>
      <c r="Y5" s="394" t="s">
        <v>24</v>
      </c>
      <c r="Z5" s="394" t="s">
        <v>189</v>
      </c>
      <c r="AA5" s="394" t="s">
        <v>164</v>
      </c>
      <c r="AB5" s="303" t="s">
        <v>11</v>
      </c>
    </row>
    <row r="6" spans="1:28" ht="12.75">
      <c r="A6" s="400"/>
      <c r="B6" s="302"/>
      <c r="C6" s="395"/>
      <c r="D6" s="286"/>
      <c r="E6" s="395"/>
      <c r="F6" s="395"/>
      <c r="G6" s="395"/>
      <c r="H6" s="395"/>
      <c r="I6" s="395"/>
      <c r="J6" s="395"/>
      <c r="K6" s="395"/>
      <c r="L6" s="395"/>
      <c r="M6" s="395"/>
      <c r="N6" s="395"/>
      <c r="O6" s="395"/>
      <c r="P6" s="395"/>
      <c r="Q6" s="395"/>
      <c r="R6" s="395"/>
      <c r="S6" s="395"/>
      <c r="T6" s="395"/>
      <c r="U6" s="395"/>
      <c r="V6" s="395"/>
      <c r="W6" s="395"/>
      <c r="X6" s="395"/>
      <c r="Y6" s="395"/>
      <c r="Z6" s="395"/>
      <c r="AA6" s="395"/>
      <c r="AB6" s="304"/>
    </row>
    <row r="7" spans="1:28" ht="19.5" customHeight="1">
      <c r="A7" s="82" t="s">
        <v>174</v>
      </c>
      <c r="B7" s="80" t="s">
        <v>170</v>
      </c>
      <c r="C7" s="9"/>
      <c r="D7" s="9"/>
      <c r="E7" s="9"/>
      <c r="F7" s="9"/>
      <c r="G7" s="9"/>
      <c r="H7" s="9"/>
      <c r="I7" s="9"/>
      <c r="J7" s="9"/>
      <c r="K7" s="9"/>
      <c r="L7" s="9"/>
      <c r="M7" s="9"/>
      <c r="N7" s="9"/>
      <c r="O7" s="9"/>
      <c r="P7" s="9"/>
      <c r="Q7" s="9"/>
      <c r="R7" s="9"/>
      <c r="S7" s="9"/>
      <c r="T7" s="9"/>
      <c r="U7" s="9"/>
      <c r="V7" s="9"/>
      <c r="W7" s="9"/>
      <c r="X7" s="9"/>
      <c r="Y7" s="9"/>
      <c r="Z7" s="9"/>
      <c r="AA7" s="9"/>
      <c r="AB7" s="10"/>
    </row>
    <row r="8" spans="1:28" ht="12.75">
      <c r="A8" s="21"/>
      <c r="B8" s="325"/>
      <c r="C8" s="154">
        <f>'5A BIS'!C8-'5B BIS'!C8</f>
        <v>0</v>
      </c>
      <c r="D8" s="154">
        <f>'5A BIS'!D8-'5B BIS'!D8</f>
        <v>0</v>
      </c>
      <c r="E8" s="154">
        <f>'5A BIS'!E8-'5B BIS'!E8</f>
        <v>0</v>
      </c>
      <c r="F8" s="154">
        <f>'5A BIS'!F8-'5B BIS'!F8</f>
        <v>0</v>
      </c>
      <c r="G8" s="154">
        <f>'5A BIS'!G8-'5B BIS'!G8</f>
        <v>0</v>
      </c>
      <c r="H8" s="154">
        <f>'5A BIS'!H8-'5B BIS'!H8</f>
        <v>0</v>
      </c>
      <c r="I8" s="154">
        <f>'5A BIS'!I8-'5B BIS'!I8</f>
        <v>0</v>
      </c>
      <c r="J8" s="154">
        <f>'5A BIS'!J8-'5B BIS'!J8</f>
        <v>0</v>
      </c>
      <c r="K8" s="154">
        <f>'5A BIS'!K8-'5B BIS'!K8</f>
        <v>0</v>
      </c>
      <c r="L8" s="154">
        <f>'5A BIS'!L8-'5B BIS'!L8</f>
        <v>0</v>
      </c>
      <c r="M8" s="154">
        <f>'5A BIS'!M8-'5B BIS'!M8</f>
        <v>0</v>
      </c>
      <c r="N8" s="154">
        <f>'5A BIS'!N8-'5B BIS'!N8</f>
        <v>0</v>
      </c>
      <c r="O8" s="154">
        <f>'5A BIS'!O8-'5B BIS'!O8</f>
        <v>0</v>
      </c>
      <c r="P8" s="154">
        <f>'5A BIS'!P8-'5B BIS'!P8</f>
        <v>0</v>
      </c>
      <c r="Q8" s="154">
        <f>'5A BIS'!Q8-'5B BIS'!Q8</f>
        <v>0</v>
      </c>
      <c r="R8" s="154">
        <f>'5A BIS'!R8-'5B BIS'!R8</f>
        <v>0</v>
      </c>
      <c r="S8" s="154">
        <f>'5A BIS'!S8-'5B BIS'!S8</f>
        <v>0</v>
      </c>
      <c r="T8" s="154">
        <f>'5A BIS'!T8-'5B BIS'!T8</f>
        <v>0</v>
      </c>
      <c r="U8" s="154">
        <f>'5A BIS'!U8-'5B BIS'!U8</f>
        <v>0</v>
      </c>
      <c r="V8" s="154">
        <f>'5A BIS'!V8-'5B BIS'!V8</f>
        <v>0</v>
      </c>
      <c r="W8" s="154">
        <f>'5A BIS'!W8-'5B BIS'!W8</f>
        <v>0</v>
      </c>
      <c r="X8" s="154">
        <f>'5A BIS'!X8-'5B BIS'!X8</f>
        <v>0</v>
      </c>
      <c r="Y8" s="154">
        <f>'5A BIS'!Y8-'5B BIS'!Y8</f>
        <v>0</v>
      </c>
      <c r="Z8" s="154">
        <f>'5A BIS'!Z8-'5B BIS'!Z8</f>
        <v>0</v>
      </c>
      <c r="AA8" s="154">
        <f>'5A BIS'!AA8-'5B BIS'!AA8</f>
        <v>0</v>
      </c>
      <c r="AB8" s="229">
        <f>SUM(C8:AA8)</f>
        <v>0</v>
      </c>
    </row>
    <row r="9" spans="1:28" ht="12.75">
      <c r="A9" s="62"/>
      <c r="B9" s="328"/>
      <c r="C9" s="154">
        <f>'5A BIS'!C9-'5B BIS'!C9</f>
        <v>0</v>
      </c>
      <c r="D9" s="154">
        <f>'5A BIS'!D9-'5B BIS'!D9</f>
        <v>0</v>
      </c>
      <c r="E9" s="154">
        <f>'5A BIS'!E9-'5B BIS'!E9</f>
        <v>0</v>
      </c>
      <c r="F9" s="154">
        <f>'5A BIS'!F9-'5B BIS'!F9</f>
        <v>0</v>
      </c>
      <c r="G9" s="154">
        <f>'5A BIS'!G9-'5B BIS'!G9</f>
        <v>0</v>
      </c>
      <c r="H9" s="154">
        <f>'5A BIS'!H9-'5B BIS'!H9</f>
        <v>0</v>
      </c>
      <c r="I9" s="154">
        <f>'5A BIS'!I9-'5B BIS'!I9</f>
        <v>0</v>
      </c>
      <c r="J9" s="154">
        <f>'5A BIS'!J9-'5B BIS'!J9</f>
        <v>0</v>
      </c>
      <c r="K9" s="154">
        <f>'5A BIS'!K9-'5B BIS'!K9</f>
        <v>0</v>
      </c>
      <c r="L9" s="154">
        <f>'5A BIS'!L9-'5B BIS'!L9</f>
        <v>0</v>
      </c>
      <c r="M9" s="154">
        <f>'5A BIS'!M9-'5B BIS'!M9</f>
        <v>0</v>
      </c>
      <c r="N9" s="154">
        <f>'5A BIS'!N9-'5B BIS'!N9</f>
        <v>0</v>
      </c>
      <c r="O9" s="154">
        <f>'5A BIS'!O9-'5B BIS'!O9</f>
        <v>0</v>
      </c>
      <c r="P9" s="154">
        <f>'5A BIS'!P9-'5B BIS'!P9</f>
        <v>0</v>
      </c>
      <c r="Q9" s="154">
        <f>'5A BIS'!Q9-'5B BIS'!Q9</f>
        <v>0</v>
      </c>
      <c r="R9" s="154">
        <f>'5A BIS'!R9-'5B BIS'!R9</f>
        <v>0</v>
      </c>
      <c r="S9" s="154">
        <f>'5A BIS'!S9-'5B BIS'!S9</f>
        <v>0</v>
      </c>
      <c r="T9" s="154">
        <f>'5A BIS'!T9-'5B BIS'!T9</f>
        <v>0</v>
      </c>
      <c r="U9" s="154">
        <f>'5A BIS'!U9-'5B BIS'!U9</f>
        <v>0</v>
      </c>
      <c r="V9" s="154">
        <f>'5A BIS'!V9-'5B BIS'!V9</f>
        <v>0</v>
      </c>
      <c r="W9" s="154">
        <f>'5A BIS'!W9-'5B BIS'!W9</f>
        <v>0</v>
      </c>
      <c r="X9" s="154">
        <f>'5A BIS'!X9-'5B BIS'!X9</f>
        <v>0</v>
      </c>
      <c r="Y9" s="154">
        <f>'5A BIS'!Y9-'5B BIS'!Y9</f>
        <v>0</v>
      </c>
      <c r="Z9" s="154">
        <f>'5A BIS'!Z9-'5B BIS'!Z9</f>
        <v>0</v>
      </c>
      <c r="AA9" s="154">
        <f>'5A BIS'!AA9-'5B BIS'!AA9</f>
        <v>0</v>
      </c>
      <c r="AB9" s="229">
        <f aca="true" t="shared" si="0" ref="AB9:AB18">SUM(C9:AA9)</f>
        <v>0</v>
      </c>
    </row>
    <row r="10" spans="1:28" ht="12.75">
      <c r="A10" s="62"/>
      <c r="B10" s="329"/>
      <c r="C10" s="154">
        <f>'5A BIS'!C10-'5B BIS'!C10</f>
        <v>0</v>
      </c>
      <c r="D10" s="154">
        <f>'5A BIS'!D10-'5B BIS'!D10</f>
        <v>0</v>
      </c>
      <c r="E10" s="154">
        <f>'5A BIS'!E10-'5B BIS'!E10</f>
        <v>0</v>
      </c>
      <c r="F10" s="154">
        <f>'5A BIS'!F10-'5B BIS'!F10</f>
        <v>0</v>
      </c>
      <c r="G10" s="154">
        <f>'5A BIS'!G10-'5B BIS'!G10</f>
        <v>0</v>
      </c>
      <c r="H10" s="154">
        <f>'5A BIS'!H10-'5B BIS'!H10</f>
        <v>0</v>
      </c>
      <c r="I10" s="154">
        <f>'5A BIS'!I10-'5B BIS'!I10</f>
        <v>0</v>
      </c>
      <c r="J10" s="154">
        <f>'5A BIS'!J10-'5B BIS'!J10</f>
        <v>0</v>
      </c>
      <c r="K10" s="154">
        <f>'5A BIS'!K10-'5B BIS'!K10</f>
        <v>0</v>
      </c>
      <c r="L10" s="154">
        <f>'5A BIS'!L10-'5B BIS'!L10</f>
        <v>0</v>
      </c>
      <c r="M10" s="154">
        <f>'5A BIS'!M10-'5B BIS'!M10</f>
        <v>0</v>
      </c>
      <c r="N10" s="154">
        <f>'5A BIS'!N10-'5B BIS'!N10</f>
        <v>0</v>
      </c>
      <c r="O10" s="154">
        <f>'5A BIS'!O10-'5B BIS'!O10</f>
        <v>0</v>
      </c>
      <c r="P10" s="154">
        <f>'5A BIS'!P10-'5B BIS'!P10</f>
        <v>0</v>
      </c>
      <c r="Q10" s="154">
        <f>'5A BIS'!Q10-'5B BIS'!Q10</f>
        <v>0</v>
      </c>
      <c r="R10" s="154">
        <f>'5A BIS'!R10-'5B BIS'!R10</f>
        <v>0</v>
      </c>
      <c r="S10" s="154">
        <f>'5A BIS'!S10-'5B BIS'!S10</f>
        <v>0</v>
      </c>
      <c r="T10" s="154">
        <f>'5A BIS'!T10-'5B BIS'!T10</f>
        <v>0</v>
      </c>
      <c r="U10" s="154">
        <f>'5A BIS'!U10-'5B BIS'!U10</f>
        <v>0</v>
      </c>
      <c r="V10" s="154">
        <f>'5A BIS'!V10-'5B BIS'!V10</f>
        <v>0</v>
      </c>
      <c r="W10" s="154">
        <f>'5A BIS'!W10-'5B BIS'!W10</f>
        <v>0</v>
      </c>
      <c r="X10" s="154">
        <f>'5A BIS'!X10-'5B BIS'!X10</f>
        <v>0</v>
      </c>
      <c r="Y10" s="154">
        <f>'5A BIS'!Y10-'5B BIS'!Y10</f>
        <v>0</v>
      </c>
      <c r="Z10" s="154">
        <f>'5A BIS'!Z10-'5B BIS'!Z10</f>
        <v>0</v>
      </c>
      <c r="AA10" s="154">
        <f>'5A BIS'!AA10-'5B BIS'!AA10</f>
        <v>0</v>
      </c>
      <c r="AB10" s="229">
        <f t="shared" si="0"/>
        <v>0</v>
      </c>
    </row>
    <row r="11" spans="1:28" ht="12.75">
      <c r="A11" s="62"/>
      <c r="B11" s="328"/>
      <c r="C11" s="154">
        <f>'5A BIS'!C11-'5B BIS'!C11</f>
        <v>0</v>
      </c>
      <c r="D11" s="154">
        <f>'5A BIS'!D11-'5B BIS'!D11</f>
        <v>0</v>
      </c>
      <c r="E11" s="154">
        <f>'5A BIS'!E11-'5B BIS'!E11</f>
        <v>0</v>
      </c>
      <c r="F11" s="154">
        <f>'5A BIS'!F11-'5B BIS'!F11</f>
        <v>0</v>
      </c>
      <c r="G11" s="154">
        <f>'5A BIS'!G11-'5B BIS'!G11</f>
        <v>0</v>
      </c>
      <c r="H11" s="154">
        <f>'5A BIS'!H11-'5B BIS'!H11</f>
        <v>0</v>
      </c>
      <c r="I11" s="154">
        <f>'5A BIS'!I11-'5B BIS'!I11</f>
        <v>0</v>
      </c>
      <c r="J11" s="154">
        <f>'5A BIS'!J11-'5B BIS'!J11</f>
        <v>0</v>
      </c>
      <c r="K11" s="154">
        <f>'5A BIS'!K11-'5B BIS'!K11</f>
        <v>0</v>
      </c>
      <c r="L11" s="154">
        <f>'5A BIS'!L11-'5B BIS'!L11</f>
        <v>0</v>
      </c>
      <c r="M11" s="154">
        <f>'5A BIS'!M11-'5B BIS'!M11</f>
        <v>0</v>
      </c>
      <c r="N11" s="154">
        <f>'5A BIS'!N11-'5B BIS'!N11</f>
        <v>0</v>
      </c>
      <c r="O11" s="154">
        <f>'5A BIS'!O11-'5B BIS'!O11</f>
        <v>0</v>
      </c>
      <c r="P11" s="154">
        <f>'5A BIS'!P11-'5B BIS'!P11</f>
        <v>0</v>
      </c>
      <c r="Q11" s="154">
        <f>'5A BIS'!Q11-'5B BIS'!Q11</f>
        <v>0</v>
      </c>
      <c r="R11" s="154">
        <f>'5A BIS'!R11-'5B BIS'!R11</f>
        <v>0</v>
      </c>
      <c r="S11" s="154">
        <f>'5A BIS'!S11-'5B BIS'!S11</f>
        <v>0</v>
      </c>
      <c r="T11" s="154">
        <f>'5A BIS'!T11-'5B BIS'!T11</f>
        <v>0</v>
      </c>
      <c r="U11" s="154">
        <f>'5A BIS'!U11-'5B BIS'!U11</f>
        <v>0</v>
      </c>
      <c r="V11" s="154">
        <f>'5A BIS'!V11-'5B BIS'!V11</f>
        <v>0</v>
      </c>
      <c r="W11" s="154">
        <f>'5A BIS'!W11-'5B BIS'!W11</f>
        <v>0</v>
      </c>
      <c r="X11" s="154">
        <f>'5A BIS'!X11-'5B BIS'!X11</f>
        <v>0</v>
      </c>
      <c r="Y11" s="154">
        <f>'5A BIS'!Y11-'5B BIS'!Y11</f>
        <v>0</v>
      </c>
      <c r="Z11" s="154">
        <f>'5A BIS'!Z11-'5B BIS'!Z11</f>
        <v>0</v>
      </c>
      <c r="AA11" s="154">
        <f>'5A BIS'!AA11-'5B BIS'!AA11</f>
        <v>0</v>
      </c>
      <c r="AB11" s="229">
        <f t="shared" si="0"/>
        <v>0</v>
      </c>
    </row>
    <row r="12" spans="1:28" ht="12.75">
      <c r="A12" s="62"/>
      <c r="B12" s="328"/>
      <c r="C12" s="154">
        <f>'5A BIS'!C12-'5B BIS'!C12</f>
        <v>0</v>
      </c>
      <c r="D12" s="154">
        <f>'5A BIS'!D12-'5B BIS'!D12</f>
        <v>0</v>
      </c>
      <c r="E12" s="154">
        <f>'5A BIS'!E12-'5B BIS'!E12</f>
        <v>0</v>
      </c>
      <c r="F12" s="154">
        <f>'5A BIS'!F12-'5B BIS'!F12</f>
        <v>0</v>
      </c>
      <c r="G12" s="154">
        <f>'5A BIS'!G12-'5B BIS'!G12</f>
        <v>0</v>
      </c>
      <c r="H12" s="154">
        <f>'5A BIS'!H12-'5B BIS'!H12</f>
        <v>0</v>
      </c>
      <c r="I12" s="154">
        <f>'5A BIS'!I12-'5B BIS'!I12</f>
        <v>0</v>
      </c>
      <c r="J12" s="154">
        <f>'5A BIS'!J12-'5B BIS'!J12</f>
        <v>0</v>
      </c>
      <c r="K12" s="154">
        <f>'5A BIS'!K12-'5B BIS'!K12</f>
        <v>0</v>
      </c>
      <c r="L12" s="154">
        <f>'5A BIS'!L12-'5B BIS'!L12</f>
        <v>0</v>
      </c>
      <c r="M12" s="154">
        <f>'5A BIS'!M12-'5B BIS'!M12</f>
        <v>0</v>
      </c>
      <c r="N12" s="154">
        <f>'5A BIS'!N12-'5B BIS'!N12</f>
        <v>0</v>
      </c>
      <c r="O12" s="154">
        <f>'5A BIS'!O12-'5B BIS'!O12</f>
        <v>0</v>
      </c>
      <c r="P12" s="154">
        <f>'5A BIS'!P12-'5B BIS'!P12</f>
        <v>0</v>
      </c>
      <c r="Q12" s="154">
        <f>'5A BIS'!Q12-'5B BIS'!Q12</f>
        <v>0</v>
      </c>
      <c r="R12" s="154">
        <f>'5A BIS'!R12-'5B BIS'!R12</f>
        <v>0</v>
      </c>
      <c r="S12" s="154">
        <f>'5A BIS'!S12-'5B BIS'!S12</f>
        <v>0</v>
      </c>
      <c r="T12" s="154">
        <f>'5A BIS'!T12-'5B BIS'!T12</f>
        <v>0</v>
      </c>
      <c r="U12" s="154">
        <f>'5A BIS'!U12-'5B BIS'!U12</f>
        <v>0</v>
      </c>
      <c r="V12" s="154">
        <f>'5A BIS'!V12-'5B BIS'!V12</f>
        <v>0</v>
      </c>
      <c r="W12" s="154">
        <f>'5A BIS'!W12-'5B BIS'!W12</f>
        <v>0</v>
      </c>
      <c r="X12" s="154">
        <f>'5A BIS'!X12-'5B BIS'!X12</f>
        <v>0</v>
      </c>
      <c r="Y12" s="154">
        <f>'5A BIS'!Y12-'5B BIS'!Y12</f>
        <v>0</v>
      </c>
      <c r="Z12" s="154">
        <f>'5A BIS'!Z12-'5B BIS'!Z12</f>
        <v>0</v>
      </c>
      <c r="AA12" s="154">
        <f>'5A BIS'!AA12-'5B BIS'!AA12</f>
        <v>0</v>
      </c>
      <c r="AB12" s="229">
        <f t="shared" si="0"/>
        <v>0</v>
      </c>
    </row>
    <row r="13" spans="1:28" ht="12.75">
      <c r="A13" s="62"/>
      <c r="B13" s="329"/>
      <c r="C13" s="154">
        <f>'5A BIS'!C13-'5B BIS'!C13</f>
        <v>0</v>
      </c>
      <c r="D13" s="154">
        <f>'5A BIS'!D13-'5B BIS'!D13</f>
        <v>0</v>
      </c>
      <c r="E13" s="154">
        <f>'5A BIS'!E13-'5B BIS'!E13</f>
        <v>0</v>
      </c>
      <c r="F13" s="154">
        <f>'5A BIS'!F13-'5B BIS'!F13</f>
        <v>0</v>
      </c>
      <c r="G13" s="154">
        <f>'5A BIS'!G13-'5B BIS'!G13</f>
        <v>0</v>
      </c>
      <c r="H13" s="154">
        <f>'5A BIS'!H13-'5B BIS'!H13</f>
        <v>0</v>
      </c>
      <c r="I13" s="154">
        <f>'5A BIS'!I13-'5B BIS'!I13</f>
        <v>0</v>
      </c>
      <c r="J13" s="154">
        <f>'5A BIS'!J13-'5B BIS'!J13</f>
        <v>0</v>
      </c>
      <c r="K13" s="154">
        <f>'5A BIS'!K13-'5B BIS'!K13</f>
        <v>0</v>
      </c>
      <c r="L13" s="154">
        <f>'5A BIS'!L13-'5B BIS'!L13</f>
        <v>0</v>
      </c>
      <c r="M13" s="154">
        <f>'5A BIS'!M13-'5B BIS'!M13</f>
        <v>0</v>
      </c>
      <c r="N13" s="154">
        <f>'5A BIS'!N13-'5B BIS'!N13</f>
        <v>0</v>
      </c>
      <c r="O13" s="154">
        <f>'5A BIS'!O13-'5B BIS'!O13</f>
        <v>0</v>
      </c>
      <c r="P13" s="154">
        <f>'5A BIS'!P13-'5B BIS'!P13</f>
        <v>0</v>
      </c>
      <c r="Q13" s="154">
        <f>'5A BIS'!Q13-'5B BIS'!Q13</f>
        <v>0</v>
      </c>
      <c r="R13" s="154">
        <f>'5A BIS'!R13-'5B BIS'!R13</f>
        <v>0</v>
      </c>
      <c r="S13" s="154">
        <f>'5A BIS'!S13-'5B BIS'!S13</f>
        <v>0</v>
      </c>
      <c r="T13" s="154">
        <f>'5A BIS'!T13-'5B BIS'!T13</f>
        <v>0</v>
      </c>
      <c r="U13" s="154">
        <f>'5A BIS'!U13-'5B BIS'!U13</f>
        <v>0</v>
      </c>
      <c r="V13" s="154">
        <f>'5A BIS'!V13-'5B BIS'!V13</f>
        <v>0</v>
      </c>
      <c r="W13" s="154">
        <f>'5A BIS'!W13-'5B BIS'!W13</f>
        <v>0</v>
      </c>
      <c r="X13" s="154">
        <f>'5A BIS'!X13-'5B BIS'!X13</f>
        <v>0</v>
      </c>
      <c r="Y13" s="154">
        <f>'5A BIS'!Y13-'5B BIS'!Y13</f>
        <v>0</v>
      </c>
      <c r="Z13" s="154">
        <f>'5A BIS'!Z13-'5B BIS'!Z13</f>
        <v>0</v>
      </c>
      <c r="AA13" s="154">
        <f>'5A BIS'!AA13-'5B BIS'!AA13</f>
        <v>0</v>
      </c>
      <c r="AB13" s="229">
        <f t="shared" si="0"/>
        <v>0</v>
      </c>
    </row>
    <row r="14" spans="1:28" ht="12.75">
      <c r="A14" s="62"/>
      <c r="B14" s="329"/>
      <c r="C14" s="154">
        <f>'5A BIS'!C14-'5B BIS'!C14</f>
        <v>0</v>
      </c>
      <c r="D14" s="154">
        <f>'5A BIS'!D14-'5B BIS'!D14</f>
        <v>0</v>
      </c>
      <c r="E14" s="154">
        <f>'5A BIS'!E14-'5B BIS'!E14</f>
        <v>0</v>
      </c>
      <c r="F14" s="154">
        <f>'5A BIS'!F14-'5B BIS'!F14</f>
        <v>0</v>
      </c>
      <c r="G14" s="154">
        <f>'5A BIS'!G14-'5B BIS'!G14</f>
        <v>0</v>
      </c>
      <c r="H14" s="154">
        <f>'5A BIS'!H14-'5B BIS'!H14</f>
        <v>0</v>
      </c>
      <c r="I14" s="154">
        <f>'5A BIS'!I14-'5B BIS'!I14</f>
        <v>0</v>
      </c>
      <c r="J14" s="154">
        <f>'5A BIS'!J14-'5B BIS'!J14</f>
        <v>0</v>
      </c>
      <c r="K14" s="154">
        <f>'5A BIS'!K14-'5B BIS'!K14</f>
        <v>0</v>
      </c>
      <c r="L14" s="154">
        <f>'5A BIS'!L14-'5B BIS'!L14</f>
        <v>0</v>
      </c>
      <c r="M14" s="154">
        <f>'5A BIS'!M14-'5B BIS'!M14</f>
        <v>0</v>
      </c>
      <c r="N14" s="154">
        <f>'5A BIS'!N14-'5B BIS'!N14</f>
        <v>0</v>
      </c>
      <c r="O14" s="154">
        <f>'5A BIS'!O14-'5B BIS'!O14</f>
        <v>0</v>
      </c>
      <c r="P14" s="154">
        <f>'5A BIS'!P14-'5B BIS'!P14</f>
        <v>0</v>
      </c>
      <c r="Q14" s="154">
        <f>'5A BIS'!Q14-'5B BIS'!Q14</f>
        <v>0</v>
      </c>
      <c r="R14" s="154">
        <f>'5A BIS'!R14-'5B BIS'!R14</f>
        <v>0</v>
      </c>
      <c r="S14" s="154">
        <f>'5A BIS'!S14-'5B BIS'!S14</f>
        <v>0</v>
      </c>
      <c r="T14" s="154">
        <f>'5A BIS'!T14-'5B BIS'!T14</f>
        <v>0</v>
      </c>
      <c r="U14" s="154">
        <f>'5A BIS'!U14-'5B BIS'!U14</f>
        <v>0</v>
      </c>
      <c r="V14" s="154">
        <f>'5A BIS'!V14-'5B BIS'!V14</f>
        <v>0</v>
      </c>
      <c r="W14" s="154">
        <f>'5A BIS'!W14-'5B BIS'!W14</f>
        <v>0</v>
      </c>
      <c r="X14" s="154">
        <f>'5A BIS'!X14-'5B BIS'!X14</f>
        <v>0</v>
      </c>
      <c r="Y14" s="154">
        <f>'5A BIS'!Y14-'5B BIS'!Y14</f>
        <v>0</v>
      </c>
      <c r="Z14" s="154">
        <f>'5A BIS'!Z14-'5B BIS'!Z14</f>
        <v>0</v>
      </c>
      <c r="AA14" s="154">
        <f>'5A BIS'!AA14-'5B BIS'!AA14</f>
        <v>0</v>
      </c>
      <c r="AB14" s="229">
        <f t="shared" si="0"/>
        <v>0</v>
      </c>
    </row>
    <row r="15" spans="1:28" ht="12.75">
      <c r="A15" s="62"/>
      <c r="B15" s="329"/>
      <c r="C15" s="154">
        <f>'5A BIS'!C15-'5B BIS'!C15</f>
        <v>0</v>
      </c>
      <c r="D15" s="154">
        <f>'5A BIS'!D15-'5B BIS'!D15</f>
        <v>0</v>
      </c>
      <c r="E15" s="154">
        <f>'5A BIS'!E15-'5B BIS'!E15</f>
        <v>0</v>
      </c>
      <c r="F15" s="154">
        <f>'5A BIS'!F15-'5B BIS'!F15</f>
        <v>0</v>
      </c>
      <c r="G15" s="154">
        <f>'5A BIS'!G15-'5B BIS'!G15</f>
        <v>0</v>
      </c>
      <c r="H15" s="154">
        <f>'5A BIS'!H15-'5B BIS'!H15</f>
        <v>0</v>
      </c>
      <c r="I15" s="154">
        <f>'5A BIS'!I15-'5B BIS'!I15</f>
        <v>0</v>
      </c>
      <c r="J15" s="154">
        <f>'5A BIS'!J15-'5B BIS'!J15</f>
        <v>0</v>
      </c>
      <c r="K15" s="154">
        <f>'5A BIS'!K15-'5B BIS'!K15</f>
        <v>0</v>
      </c>
      <c r="L15" s="154">
        <f>'5A BIS'!L15-'5B BIS'!L15</f>
        <v>0</v>
      </c>
      <c r="M15" s="154">
        <f>'5A BIS'!M15-'5B BIS'!M15</f>
        <v>0</v>
      </c>
      <c r="N15" s="154">
        <f>'5A BIS'!N15-'5B BIS'!N15</f>
        <v>0</v>
      </c>
      <c r="O15" s="154">
        <f>'5A BIS'!O15-'5B BIS'!O15</f>
        <v>0</v>
      </c>
      <c r="P15" s="154">
        <f>'5A BIS'!P15-'5B BIS'!P15</f>
        <v>0</v>
      </c>
      <c r="Q15" s="154">
        <f>'5A BIS'!Q15-'5B BIS'!Q15</f>
        <v>0</v>
      </c>
      <c r="R15" s="154">
        <f>'5A BIS'!R15-'5B BIS'!R15</f>
        <v>0</v>
      </c>
      <c r="S15" s="154">
        <f>'5A BIS'!S15-'5B BIS'!S15</f>
        <v>0</v>
      </c>
      <c r="T15" s="154">
        <f>'5A BIS'!T15-'5B BIS'!T15</f>
        <v>0</v>
      </c>
      <c r="U15" s="154">
        <f>'5A BIS'!U15-'5B BIS'!U15</f>
        <v>0</v>
      </c>
      <c r="V15" s="154">
        <f>'5A BIS'!V15-'5B BIS'!V15</f>
        <v>0</v>
      </c>
      <c r="W15" s="154">
        <f>'5A BIS'!W15-'5B BIS'!W15</f>
        <v>0</v>
      </c>
      <c r="X15" s="154">
        <f>'5A BIS'!X15-'5B BIS'!X15</f>
        <v>0</v>
      </c>
      <c r="Y15" s="154">
        <f>'5A BIS'!Y15-'5B BIS'!Y15</f>
        <v>0</v>
      </c>
      <c r="Z15" s="154">
        <f>'5A BIS'!Z15-'5B BIS'!Z15</f>
        <v>0</v>
      </c>
      <c r="AA15" s="154">
        <f>'5A BIS'!AA15-'5B BIS'!AA15</f>
        <v>0</v>
      </c>
      <c r="AB15" s="229">
        <f t="shared" si="0"/>
        <v>0</v>
      </c>
    </row>
    <row r="16" spans="1:28" ht="39.75" customHeight="1">
      <c r="A16" s="62"/>
      <c r="B16" s="329"/>
      <c r="C16" s="154">
        <f>'5A BIS'!C16-'5B BIS'!C16</f>
        <v>0</v>
      </c>
      <c r="D16" s="154">
        <f>'5A BIS'!D16-'5B BIS'!D16</f>
        <v>0</v>
      </c>
      <c r="E16" s="154">
        <f>'5A BIS'!E16-'5B BIS'!E16</f>
        <v>0</v>
      </c>
      <c r="F16" s="154">
        <f>'5A BIS'!F16-'5B BIS'!F16</f>
        <v>0</v>
      </c>
      <c r="G16" s="154">
        <f>'5A BIS'!G16-'5B BIS'!G16</f>
        <v>0</v>
      </c>
      <c r="H16" s="154">
        <f>'5A BIS'!H16-'5B BIS'!H16</f>
        <v>0</v>
      </c>
      <c r="I16" s="154">
        <f>'5A BIS'!I16-'5B BIS'!I16</f>
        <v>0</v>
      </c>
      <c r="J16" s="154">
        <f>'5A BIS'!J16-'5B BIS'!J16</f>
        <v>0</v>
      </c>
      <c r="K16" s="154">
        <f>'5A BIS'!K16-'5B BIS'!K16</f>
        <v>0</v>
      </c>
      <c r="L16" s="154">
        <f>'5A BIS'!L16-'5B BIS'!L16</f>
        <v>0</v>
      </c>
      <c r="M16" s="154">
        <f>'5A BIS'!M16-'5B BIS'!M16</f>
        <v>0</v>
      </c>
      <c r="N16" s="154">
        <f>'5A BIS'!N16-'5B BIS'!N16</f>
        <v>0</v>
      </c>
      <c r="O16" s="154">
        <f>'5A BIS'!O16-'5B BIS'!O16</f>
        <v>0</v>
      </c>
      <c r="P16" s="154">
        <f>'5A BIS'!P16-'5B BIS'!P16</f>
        <v>0</v>
      </c>
      <c r="Q16" s="154">
        <f>'5A BIS'!Q16-'5B BIS'!Q16</f>
        <v>0</v>
      </c>
      <c r="R16" s="154">
        <f>'5A BIS'!R16-'5B BIS'!R16</f>
        <v>0</v>
      </c>
      <c r="S16" s="154">
        <f>'5A BIS'!S16-'5B BIS'!S16</f>
        <v>0</v>
      </c>
      <c r="T16" s="154">
        <f>'5A BIS'!T16-'5B BIS'!T16</f>
        <v>0</v>
      </c>
      <c r="U16" s="154">
        <f>'5A BIS'!U16-'5B BIS'!U16</f>
        <v>0</v>
      </c>
      <c r="V16" s="154">
        <f>'5A BIS'!V16-'5B BIS'!V16</f>
        <v>0</v>
      </c>
      <c r="W16" s="154">
        <f>'5A BIS'!W16-'5B BIS'!W16</f>
        <v>0</v>
      </c>
      <c r="X16" s="154">
        <f>'5A BIS'!X16-'5B BIS'!X16</f>
        <v>0</v>
      </c>
      <c r="Y16" s="154">
        <f>'5A BIS'!Y16-'5B BIS'!Y16</f>
        <v>0</v>
      </c>
      <c r="Z16" s="154">
        <f>'5A BIS'!Z16-'5B BIS'!Z16</f>
        <v>0</v>
      </c>
      <c r="AA16" s="154">
        <f>'5A BIS'!AA16-'5B BIS'!AA16</f>
        <v>0</v>
      </c>
      <c r="AB16" s="229">
        <f t="shared" si="0"/>
        <v>0</v>
      </c>
    </row>
    <row r="17" spans="1:28" ht="12.75">
      <c r="A17" s="62"/>
      <c r="B17" s="329"/>
      <c r="C17" s="154">
        <f>'5A BIS'!C17-'5B BIS'!C17</f>
        <v>0</v>
      </c>
      <c r="D17" s="154">
        <f>'5A BIS'!D17-'5B BIS'!D17</f>
        <v>0</v>
      </c>
      <c r="E17" s="154">
        <f>'5A BIS'!E17-'5B BIS'!E17</f>
        <v>0</v>
      </c>
      <c r="F17" s="154">
        <f>'5A BIS'!F17-'5B BIS'!F17</f>
        <v>0</v>
      </c>
      <c r="G17" s="154">
        <f>'5A BIS'!G17-'5B BIS'!G17</f>
        <v>0</v>
      </c>
      <c r="H17" s="154">
        <f>'5A BIS'!H17-'5B BIS'!H17</f>
        <v>0</v>
      </c>
      <c r="I17" s="154">
        <f>'5A BIS'!I17-'5B BIS'!I17</f>
        <v>0</v>
      </c>
      <c r="J17" s="154">
        <f>'5A BIS'!J17-'5B BIS'!J17</f>
        <v>0</v>
      </c>
      <c r="K17" s="154">
        <f>'5A BIS'!K17-'5B BIS'!K17</f>
        <v>0</v>
      </c>
      <c r="L17" s="154">
        <f>'5A BIS'!L17-'5B BIS'!L17</f>
        <v>0</v>
      </c>
      <c r="M17" s="154">
        <f>'5A BIS'!M17-'5B BIS'!M17</f>
        <v>0</v>
      </c>
      <c r="N17" s="154">
        <f>'5A BIS'!N17-'5B BIS'!N17</f>
        <v>0</v>
      </c>
      <c r="O17" s="154">
        <f>'5A BIS'!O17-'5B BIS'!O17</f>
        <v>0</v>
      </c>
      <c r="P17" s="154">
        <f>'5A BIS'!P17-'5B BIS'!P17</f>
        <v>0</v>
      </c>
      <c r="Q17" s="154">
        <f>'5A BIS'!Q17-'5B BIS'!Q17</f>
        <v>0</v>
      </c>
      <c r="R17" s="154">
        <f>'5A BIS'!R17-'5B BIS'!R17</f>
        <v>0</v>
      </c>
      <c r="S17" s="154">
        <f>'5A BIS'!S17-'5B BIS'!S17</f>
        <v>0</v>
      </c>
      <c r="T17" s="154">
        <f>'5A BIS'!T17-'5B BIS'!T17</f>
        <v>0</v>
      </c>
      <c r="U17" s="154">
        <f>'5A BIS'!U17-'5B BIS'!U17</f>
        <v>0</v>
      </c>
      <c r="V17" s="154">
        <f>'5A BIS'!V17-'5B BIS'!V17</f>
        <v>0</v>
      </c>
      <c r="W17" s="154">
        <f>'5A BIS'!W17-'5B BIS'!W17</f>
        <v>0</v>
      </c>
      <c r="X17" s="154">
        <f>'5A BIS'!X17-'5B BIS'!X17</f>
        <v>0</v>
      </c>
      <c r="Y17" s="154">
        <f>'5A BIS'!Y17-'5B BIS'!Y17</f>
        <v>0</v>
      </c>
      <c r="Z17" s="154">
        <f>'5A BIS'!Z17-'5B BIS'!Z17</f>
        <v>0</v>
      </c>
      <c r="AA17" s="154">
        <f>'5A BIS'!AA17-'5B BIS'!AA17</f>
        <v>0</v>
      </c>
      <c r="AB17" s="229">
        <f t="shared" si="0"/>
        <v>0</v>
      </c>
    </row>
    <row r="18" spans="1:28" ht="13.5" thickBot="1">
      <c r="A18" s="63"/>
      <c r="B18" s="345"/>
      <c r="C18" s="154">
        <f>'5A BIS'!C18-'5B BIS'!C18</f>
        <v>0</v>
      </c>
      <c r="D18" s="154">
        <f>'5A BIS'!D18-'5B BIS'!D18</f>
        <v>0</v>
      </c>
      <c r="E18" s="154">
        <f>'5A BIS'!E18-'5B BIS'!E18</f>
        <v>0</v>
      </c>
      <c r="F18" s="154">
        <f>'5A BIS'!F18-'5B BIS'!F18</f>
        <v>0</v>
      </c>
      <c r="G18" s="154">
        <f>'5A BIS'!G18-'5B BIS'!G18</f>
        <v>0</v>
      </c>
      <c r="H18" s="154">
        <f>'5A BIS'!H18-'5B BIS'!H18</f>
        <v>0</v>
      </c>
      <c r="I18" s="154">
        <f>'5A BIS'!I18-'5B BIS'!I18</f>
        <v>0</v>
      </c>
      <c r="J18" s="154">
        <f>'5A BIS'!J18-'5B BIS'!J18</f>
        <v>0</v>
      </c>
      <c r="K18" s="154">
        <f>'5A BIS'!K18-'5B BIS'!K18</f>
        <v>0</v>
      </c>
      <c r="L18" s="154">
        <f>'5A BIS'!L18-'5B BIS'!L18</f>
        <v>0</v>
      </c>
      <c r="M18" s="154">
        <f>'5A BIS'!M18-'5B BIS'!M18</f>
        <v>0</v>
      </c>
      <c r="N18" s="154">
        <f>'5A BIS'!N18-'5B BIS'!N18</f>
        <v>0</v>
      </c>
      <c r="O18" s="154">
        <f>'5A BIS'!O18-'5B BIS'!O18</f>
        <v>0</v>
      </c>
      <c r="P18" s="154">
        <f>'5A BIS'!P18-'5B BIS'!P18</f>
        <v>0</v>
      </c>
      <c r="Q18" s="154">
        <f>'5A BIS'!Q18-'5B BIS'!Q18</f>
        <v>0</v>
      </c>
      <c r="R18" s="154">
        <f>'5A BIS'!R18-'5B BIS'!R18</f>
        <v>0</v>
      </c>
      <c r="S18" s="154">
        <f>'5A BIS'!S18-'5B BIS'!S18</f>
        <v>0</v>
      </c>
      <c r="T18" s="154">
        <f>'5A BIS'!T18-'5B BIS'!T18</f>
        <v>0</v>
      </c>
      <c r="U18" s="154">
        <f>'5A BIS'!U18-'5B BIS'!U18</f>
        <v>0</v>
      </c>
      <c r="V18" s="154">
        <f>'5A BIS'!V18-'5B BIS'!V18</f>
        <v>0</v>
      </c>
      <c r="W18" s="154">
        <f>'5A BIS'!W18-'5B BIS'!W18</f>
        <v>0</v>
      </c>
      <c r="X18" s="154">
        <f>'5A BIS'!X18-'5B BIS'!X18</f>
        <v>0</v>
      </c>
      <c r="Y18" s="154">
        <f>'5A BIS'!Y18-'5B BIS'!Y18</f>
        <v>0</v>
      </c>
      <c r="Z18" s="154">
        <f>'5A BIS'!Z18-'5B BIS'!Z18</f>
        <v>0</v>
      </c>
      <c r="AA18" s="154">
        <f>'5A BIS'!AA18-'5B BIS'!AA18</f>
        <v>0</v>
      </c>
      <c r="AB18" s="229">
        <f t="shared" si="0"/>
        <v>0</v>
      </c>
    </row>
    <row r="19" spans="1:28" s="1" customFormat="1" ht="24.75" customHeight="1" thickBot="1">
      <c r="A19" s="81" t="s">
        <v>174</v>
      </c>
      <c r="B19" s="79" t="s">
        <v>183</v>
      </c>
      <c r="C19" s="155">
        <f>SUM(C8:C18)</f>
        <v>0</v>
      </c>
      <c r="D19" s="155">
        <f aca="true" t="shared" si="1" ref="D19:AA19">SUM(D8:D17)</f>
        <v>0</v>
      </c>
      <c r="E19" s="155">
        <f t="shared" si="1"/>
        <v>0</v>
      </c>
      <c r="F19" s="155">
        <f t="shared" si="1"/>
        <v>0</v>
      </c>
      <c r="G19" s="155">
        <f t="shared" si="1"/>
        <v>0</v>
      </c>
      <c r="H19" s="155">
        <f t="shared" si="1"/>
        <v>0</v>
      </c>
      <c r="I19" s="155">
        <f t="shared" si="1"/>
        <v>0</v>
      </c>
      <c r="J19" s="155">
        <f t="shared" si="1"/>
        <v>0</v>
      </c>
      <c r="K19" s="155">
        <f t="shared" si="1"/>
        <v>0</v>
      </c>
      <c r="L19" s="155">
        <f t="shared" si="1"/>
        <v>0</v>
      </c>
      <c r="M19" s="155">
        <f t="shared" si="1"/>
        <v>0</v>
      </c>
      <c r="N19" s="155">
        <f t="shared" si="1"/>
        <v>0</v>
      </c>
      <c r="O19" s="155">
        <f t="shared" si="1"/>
        <v>0</v>
      </c>
      <c r="P19" s="155">
        <f t="shared" si="1"/>
        <v>0</v>
      </c>
      <c r="Q19" s="155">
        <f t="shared" si="1"/>
        <v>0</v>
      </c>
      <c r="R19" s="155">
        <f t="shared" si="1"/>
        <v>0</v>
      </c>
      <c r="S19" s="155">
        <f t="shared" si="1"/>
        <v>0</v>
      </c>
      <c r="T19" s="155">
        <f t="shared" si="1"/>
        <v>0</v>
      </c>
      <c r="U19" s="155">
        <f t="shared" si="1"/>
        <v>0</v>
      </c>
      <c r="V19" s="155">
        <f t="shared" si="1"/>
        <v>0</v>
      </c>
      <c r="W19" s="155">
        <f t="shared" si="1"/>
        <v>0</v>
      </c>
      <c r="X19" s="155">
        <f t="shared" si="1"/>
        <v>0</v>
      </c>
      <c r="Y19" s="155">
        <f t="shared" si="1"/>
        <v>0</v>
      </c>
      <c r="Z19" s="155">
        <f t="shared" si="1"/>
        <v>0</v>
      </c>
      <c r="AA19" s="155">
        <f t="shared" si="1"/>
        <v>0</v>
      </c>
      <c r="AB19" s="155">
        <f>SUM(C19:AA19)</f>
        <v>0</v>
      </c>
    </row>
    <row r="20" spans="3:28" s="1" customFormat="1" ht="9.75" customHeight="1">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row>
    <row r="21" spans="1:28" ht="19.5" customHeight="1">
      <c r="A21" s="82" t="s">
        <v>175</v>
      </c>
      <c r="B21" s="80" t="s">
        <v>184</v>
      </c>
      <c r="C21" s="9"/>
      <c r="D21" s="9"/>
      <c r="E21" s="9"/>
      <c r="F21" s="9"/>
      <c r="G21" s="9"/>
      <c r="H21" s="9"/>
      <c r="I21" s="9"/>
      <c r="J21" s="9"/>
      <c r="K21" s="9"/>
      <c r="L21" s="9"/>
      <c r="M21" s="9"/>
      <c r="N21" s="9"/>
      <c r="O21" s="9"/>
      <c r="P21" s="9"/>
      <c r="Q21" s="9"/>
      <c r="R21" s="9"/>
      <c r="S21" s="9"/>
      <c r="T21" s="9"/>
      <c r="U21" s="9"/>
      <c r="V21" s="9"/>
      <c r="W21" s="9"/>
      <c r="X21" s="9"/>
      <c r="Y21" s="9"/>
      <c r="Z21" s="9"/>
      <c r="AA21" s="9"/>
      <c r="AB21" s="10"/>
    </row>
    <row r="22" spans="1:28" ht="12.75">
      <c r="A22" s="21"/>
      <c r="B22" s="332"/>
      <c r="C22" s="154">
        <f>'5A BIS'!C22-'5B BIS'!C22</f>
        <v>0</v>
      </c>
      <c r="D22" s="154">
        <f>'5A BIS'!D22-'5B BIS'!D22</f>
        <v>0</v>
      </c>
      <c r="E22" s="154">
        <f>'5A BIS'!E22-'5B BIS'!E22</f>
        <v>0</v>
      </c>
      <c r="F22" s="154">
        <f>'5A BIS'!F22-'5B BIS'!F22</f>
        <v>0</v>
      </c>
      <c r="G22" s="154">
        <f>'5A BIS'!G22-'5B BIS'!G22</f>
        <v>0</v>
      </c>
      <c r="H22" s="154">
        <f>'5A BIS'!H22-'5B BIS'!H22</f>
        <v>0</v>
      </c>
      <c r="I22" s="154">
        <f>'5A BIS'!I22-'5B BIS'!I22</f>
        <v>0</v>
      </c>
      <c r="J22" s="154">
        <f>'5A BIS'!J22-'5B BIS'!J22</f>
        <v>0</v>
      </c>
      <c r="K22" s="154">
        <f>'5A BIS'!K22-'5B BIS'!K22</f>
        <v>0</v>
      </c>
      <c r="L22" s="154">
        <f>'5A BIS'!L22-'5B BIS'!L22</f>
        <v>0</v>
      </c>
      <c r="M22" s="154">
        <f>'5A BIS'!M22-'5B BIS'!M22</f>
        <v>0</v>
      </c>
      <c r="N22" s="154">
        <f>'5A BIS'!N22-'5B BIS'!N22</f>
        <v>0</v>
      </c>
      <c r="O22" s="154">
        <f>'5A BIS'!O22-'5B BIS'!O22</f>
        <v>0</v>
      </c>
      <c r="P22" s="154">
        <f>'5A BIS'!P22-'5B BIS'!P22</f>
        <v>0</v>
      </c>
      <c r="Q22" s="154">
        <f>'5A BIS'!Q22-'5B BIS'!Q22</f>
        <v>0</v>
      </c>
      <c r="R22" s="154">
        <f>'5A BIS'!R22-'5B BIS'!R22</f>
        <v>0</v>
      </c>
      <c r="S22" s="154">
        <f>'5A BIS'!S22-'5B BIS'!S22</f>
        <v>0</v>
      </c>
      <c r="T22" s="154">
        <f>'5A BIS'!T22-'5B BIS'!T22</f>
        <v>0</v>
      </c>
      <c r="U22" s="154">
        <f>'5A BIS'!U22-'5B BIS'!U22</f>
        <v>0</v>
      </c>
      <c r="V22" s="154">
        <f>'5A BIS'!V22-'5B BIS'!V22</f>
        <v>0</v>
      </c>
      <c r="W22" s="154">
        <f>'5A BIS'!W22-'5B BIS'!W22</f>
        <v>0</v>
      </c>
      <c r="X22" s="154">
        <f>'5A BIS'!X22-'5B BIS'!X22</f>
        <v>0</v>
      </c>
      <c r="Y22" s="154">
        <f>'5A BIS'!Y22-'5B BIS'!Y22</f>
        <v>0</v>
      </c>
      <c r="Z22" s="154">
        <f>'5A BIS'!Z22-'5B BIS'!Z22</f>
        <v>0</v>
      </c>
      <c r="AA22" s="154">
        <f>'5A BIS'!AA22-'5B BIS'!AA22</f>
        <v>0</v>
      </c>
      <c r="AB22" s="229">
        <f aca="true" t="shared" si="2" ref="AB22:AB28">SUM(C22:AA22)</f>
        <v>0</v>
      </c>
    </row>
    <row r="23" spans="1:28" ht="12.75">
      <c r="A23" s="62"/>
      <c r="B23" s="334"/>
      <c r="C23" s="154">
        <f>'5A BIS'!C23-'5B BIS'!C23</f>
        <v>0</v>
      </c>
      <c r="D23" s="154">
        <f>'5A BIS'!D23-'5B BIS'!D23</f>
        <v>0</v>
      </c>
      <c r="E23" s="154">
        <f>'5A BIS'!E23-'5B BIS'!E23</f>
        <v>0</v>
      </c>
      <c r="F23" s="154">
        <f>'5A BIS'!F23-'5B BIS'!F23</f>
        <v>0</v>
      </c>
      <c r="G23" s="154">
        <f>'5A BIS'!G23-'5B BIS'!G23</f>
        <v>0</v>
      </c>
      <c r="H23" s="154">
        <f>'5A BIS'!H23-'5B BIS'!H23</f>
        <v>0</v>
      </c>
      <c r="I23" s="154">
        <f>'5A BIS'!I23-'5B BIS'!I23</f>
        <v>0</v>
      </c>
      <c r="J23" s="154">
        <f>'5A BIS'!J23-'5B BIS'!J23</f>
        <v>0</v>
      </c>
      <c r="K23" s="154">
        <f>'5A BIS'!K23-'5B BIS'!K23</f>
        <v>0</v>
      </c>
      <c r="L23" s="154">
        <f>'5A BIS'!L23-'5B BIS'!L23</f>
        <v>0</v>
      </c>
      <c r="M23" s="154">
        <f>'5A BIS'!M23-'5B BIS'!M23</f>
        <v>0</v>
      </c>
      <c r="N23" s="154">
        <f>'5A BIS'!N23-'5B BIS'!N23</f>
        <v>0</v>
      </c>
      <c r="O23" s="154">
        <f>'5A BIS'!O23-'5B BIS'!O23</f>
        <v>0</v>
      </c>
      <c r="P23" s="154">
        <f>'5A BIS'!P23-'5B BIS'!P23</f>
        <v>0</v>
      </c>
      <c r="Q23" s="154">
        <f>'5A BIS'!Q23-'5B BIS'!Q23</f>
        <v>0</v>
      </c>
      <c r="R23" s="154">
        <f>'5A BIS'!R23-'5B BIS'!R23</f>
        <v>0</v>
      </c>
      <c r="S23" s="154">
        <f>'5A BIS'!S23-'5B BIS'!S23</f>
        <v>0</v>
      </c>
      <c r="T23" s="154">
        <f>'5A BIS'!T23-'5B BIS'!T23</f>
        <v>0</v>
      </c>
      <c r="U23" s="154">
        <f>'5A BIS'!U23-'5B BIS'!U23</f>
        <v>0</v>
      </c>
      <c r="V23" s="154">
        <f>'5A BIS'!V23-'5B BIS'!V23</f>
        <v>0</v>
      </c>
      <c r="W23" s="154">
        <f>'5A BIS'!W23-'5B BIS'!W23</f>
        <v>0</v>
      </c>
      <c r="X23" s="154">
        <f>'5A BIS'!X23-'5B BIS'!X23</f>
        <v>0</v>
      </c>
      <c r="Y23" s="154">
        <f>'5A BIS'!Y23-'5B BIS'!Y23</f>
        <v>0</v>
      </c>
      <c r="Z23" s="154">
        <f>'5A BIS'!Z23-'5B BIS'!Z23</f>
        <v>0</v>
      </c>
      <c r="AA23" s="154">
        <f>'5A BIS'!AA23-'5B BIS'!AA23</f>
        <v>0</v>
      </c>
      <c r="AB23" s="229">
        <f t="shared" si="2"/>
        <v>0</v>
      </c>
    </row>
    <row r="24" spans="1:28" ht="12.75">
      <c r="A24" s="62"/>
      <c r="B24" s="334"/>
      <c r="C24" s="154">
        <f>'5A BIS'!C24-'5B BIS'!C24</f>
        <v>0</v>
      </c>
      <c r="D24" s="154">
        <f>'5A BIS'!D24-'5B BIS'!D24</f>
        <v>0</v>
      </c>
      <c r="E24" s="154">
        <f>'5A BIS'!E24-'5B BIS'!E24</f>
        <v>0</v>
      </c>
      <c r="F24" s="154">
        <f>'5A BIS'!F24-'5B BIS'!F24</f>
        <v>0</v>
      </c>
      <c r="G24" s="154">
        <f>'5A BIS'!G24-'5B BIS'!G24</f>
        <v>0</v>
      </c>
      <c r="H24" s="154">
        <f>'5A BIS'!H24-'5B BIS'!H24</f>
        <v>0</v>
      </c>
      <c r="I24" s="154">
        <f>'5A BIS'!I24-'5B BIS'!I24</f>
        <v>0</v>
      </c>
      <c r="J24" s="154">
        <f>'5A BIS'!J24-'5B BIS'!J24</f>
        <v>0</v>
      </c>
      <c r="K24" s="154">
        <f>'5A BIS'!K24-'5B BIS'!K24</f>
        <v>0</v>
      </c>
      <c r="L24" s="154">
        <f>'5A BIS'!L24-'5B BIS'!L24</f>
        <v>0</v>
      </c>
      <c r="M24" s="154">
        <f>'5A BIS'!M24-'5B BIS'!M24</f>
        <v>0</v>
      </c>
      <c r="N24" s="154">
        <f>'5A BIS'!N24-'5B BIS'!N24</f>
        <v>0</v>
      </c>
      <c r="O24" s="154">
        <f>'5A BIS'!O24-'5B BIS'!O24</f>
        <v>0</v>
      </c>
      <c r="P24" s="154">
        <f>'5A BIS'!P24-'5B BIS'!P24</f>
        <v>0</v>
      </c>
      <c r="Q24" s="154">
        <f>'5A BIS'!Q24-'5B BIS'!Q24</f>
        <v>0</v>
      </c>
      <c r="R24" s="154">
        <f>'5A BIS'!R24-'5B BIS'!R24</f>
        <v>0</v>
      </c>
      <c r="S24" s="154">
        <f>'5A BIS'!S24-'5B BIS'!S24</f>
        <v>0</v>
      </c>
      <c r="T24" s="154">
        <f>'5A BIS'!T24-'5B BIS'!T24</f>
        <v>0</v>
      </c>
      <c r="U24" s="154">
        <f>'5A BIS'!U24-'5B BIS'!U24</f>
        <v>0</v>
      </c>
      <c r="V24" s="154">
        <f>'5A BIS'!V24-'5B BIS'!V24</f>
        <v>0</v>
      </c>
      <c r="W24" s="154">
        <f>'5A BIS'!W24-'5B BIS'!W24</f>
        <v>0</v>
      </c>
      <c r="X24" s="154">
        <f>'5A BIS'!X24-'5B BIS'!X24</f>
        <v>0</v>
      </c>
      <c r="Y24" s="154">
        <f>'5A BIS'!Y24-'5B BIS'!Y24</f>
        <v>0</v>
      </c>
      <c r="Z24" s="154">
        <f>'5A BIS'!Z24-'5B BIS'!Z24</f>
        <v>0</v>
      </c>
      <c r="AA24" s="154">
        <f>'5A BIS'!AA24-'5B BIS'!AA24</f>
        <v>0</v>
      </c>
      <c r="AB24" s="229">
        <f>SUM(C24:AA24)</f>
        <v>0</v>
      </c>
    </row>
    <row r="25" spans="1:28" ht="12.75">
      <c r="A25" s="62"/>
      <c r="B25" s="334"/>
      <c r="C25" s="154">
        <f>'5A BIS'!C25-'5B BIS'!C25</f>
        <v>0</v>
      </c>
      <c r="D25" s="154">
        <f>'5A BIS'!D25-'5B BIS'!D25</f>
        <v>0</v>
      </c>
      <c r="E25" s="154">
        <f>'5A BIS'!E25-'5B BIS'!E25</f>
        <v>0</v>
      </c>
      <c r="F25" s="154">
        <f>'5A BIS'!F25-'5B BIS'!F25</f>
        <v>0</v>
      </c>
      <c r="G25" s="154">
        <f>'5A BIS'!G25-'5B BIS'!G25</f>
        <v>0</v>
      </c>
      <c r="H25" s="154">
        <f>'5A BIS'!H25-'5B BIS'!H25</f>
        <v>0</v>
      </c>
      <c r="I25" s="154">
        <f>'5A BIS'!I25-'5B BIS'!I25</f>
        <v>0</v>
      </c>
      <c r="J25" s="154">
        <f>'5A BIS'!J25-'5B BIS'!J25</f>
        <v>0</v>
      </c>
      <c r="K25" s="154">
        <f>'5A BIS'!K25-'5B BIS'!K25</f>
        <v>0</v>
      </c>
      <c r="L25" s="154">
        <f>'5A BIS'!L25-'5B BIS'!L25</f>
        <v>0</v>
      </c>
      <c r="M25" s="154">
        <f>'5A BIS'!M25-'5B BIS'!M25</f>
        <v>0</v>
      </c>
      <c r="N25" s="154">
        <f>'5A BIS'!N25-'5B BIS'!N25</f>
        <v>0</v>
      </c>
      <c r="O25" s="154">
        <f>'5A BIS'!O25-'5B BIS'!O25</f>
        <v>0</v>
      </c>
      <c r="P25" s="154">
        <f>'5A BIS'!P25-'5B BIS'!P25</f>
        <v>0</v>
      </c>
      <c r="Q25" s="154">
        <f>'5A BIS'!Q25-'5B BIS'!Q25</f>
        <v>0</v>
      </c>
      <c r="R25" s="154">
        <f>'5A BIS'!R25-'5B BIS'!R25</f>
        <v>0</v>
      </c>
      <c r="S25" s="154">
        <f>'5A BIS'!S25-'5B BIS'!S25</f>
        <v>0</v>
      </c>
      <c r="T25" s="154">
        <f>'5A BIS'!T25-'5B BIS'!T25</f>
        <v>0</v>
      </c>
      <c r="U25" s="154">
        <f>'5A BIS'!U25-'5B BIS'!U25</f>
        <v>0</v>
      </c>
      <c r="V25" s="154">
        <f>'5A BIS'!V25-'5B BIS'!V25</f>
        <v>0</v>
      </c>
      <c r="W25" s="154">
        <f>'5A BIS'!W25-'5B BIS'!W25</f>
        <v>0</v>
      </c>
      <c r="X25" s="154">
        <f>'5A BIS'!X25-'5B BIS'!X25</f>
        <v>0</v>
      </c>
      <c r="Y25" s="154">
        <f>'5A BIS'!Y25-'5B BIS'!Y25</f>
        <v>0</v>
      </c>
      <c r="Z25" s="154">
        <f>'5A BIS'!Z25-'5B BIS'!Z25</f>
        <v>0</v>
      </c>
      <c r="AA25" s="154">
        <f>'5A BIS'!AA25-'5B BIS'!AA25</f>
        <v>0</v>
      </c>
      <c r="AB25" s="229">
        <f t="shared" si="2"/>
        <v>0</v>
      </c>
    </row>
    <row r="26" spans="1:28" ht="12.75">
      <c r="A26" s="62"/>
      <c r="B26" s="334"/>
      <c r="C26" s="154">
        <f>'5A BIS'!C26-'5B BIS'!C26</f>
        <v>0</v>
      </c>
      <c r="D26" s="154">
        <f>'5A BIS'!D26-'5B BIS'!D26</f>
        <v>0</v>
      </c>
      <c r="E26" s="154">
        <f>'5A BIS'!E26-'5B BIS'!E26</f>
        <v>0</v>
      </c>
      <c r="F26" s="154">
        <f>'5A BIS'!F26-'5B BIS'!F26</f>
        <v>0</v>
      </c>
      <c r="G26" s="154">
        <f>'5A BIS'!G26-'5B BIS'!G26</f>
        <v>0</v>
      </c>
      <c r="H26" s="154">
        <f>'5A BIS'!H26-'5B BIS'!H26</f>
        <v>0</v>
      </c>
      <c r="I26" s="154">
        <f>'5A BIS'!I26-'5B BIS'!I26</f>
        <v>0</v>
      </c>
      <c r="J26" s="154">
        <f>'5A BIS'!J26-'5B BIS'!J26</f>
        <v>0</v>
      </c>
      <c r="K26" s="154">
        <f>'5A BIS'!K26-'5B BIS'!K26</f>
        <v>0</v>
      </c>
      <c r="L26" s="154">
        <f>'5A BIS'!L26-'5B BIS'!L26</f>
        <v>0</v>
      </c>
      <c r="M26" s="154">
        <f>'5A BIS'!M26-'5B BIS'!M26</f>
        <v>0</v>
      </c>
      <c r="N26" s="154">
        <f>'5A BIS'!N26-'5B BIS'!N26</f>
        <v>0</v>
      </c>
      <c r="O26" s="154">
        <f>'5A BIS'!O26-'5B BIS'!O26</f>
        <v>0</v>
      </c>
      <c r="P26" s="154">
        <f>'5A BIS'!P26-'5B BIS'!P26</f>
        <v>0</v>
      </c>
      <c r="Q26" s="154">
        <f>'5A BIS'!Q26-'5B BIS'!Q26</f>
        <v>0</v>
      </c>
      <c r="R26" s="154">
        <f>'5A BIS'!R26-'5B BIS'!R26</f>
        <v>0</v>
      </c>
      <c r="S26" s="154">
        <f>'5A BIS'!S26-'5B BIS'!S26</f>
        <v>0</v>
      </c>
      <c r="T26" s="154">
        <f>'5A BIS'!T26-'5B BIS'!T26</f>
        <v>0</v>
      </c>
      <c r="U26" s="154">
        <f>'5A BIS'!U26-'5B BIS'!U26</f>
        <v>0</v>
      </c>
      <c r="V26" s="154">
        <f>'5A BIS'!V26-'5B BIS'!V26</f>
        <v>0</v>
      </c>
      <c r="W26" s="154">
        <f>'5A BIS'!W26-'5B BIS'!W26</f>
        <v>0</v>
      </c>
      <c r="X26" s="154">
        <f>'5A BIS'!X26-'5B BIS'!X26</f>
        <v>0</v>
      </c>
      <c r="Y26" s="154">
        <f>'5A BIS'!Y26-'5B BIS'!Y26</f>
        <v>0</v>
      </c>
      <c r="Z26" s="154">
        <f>'5A BIS'!Z26-'5B BIS'!Z26</f>
        <v>0</v>
      </c>
      <c r="AA26" s="154">
        <f>'5A BIS'!AA26-'5B BIS'!AA26</f>
        <v>0</v>
      </c>
      <c r="AB26" s="229">
        <f t="shared" si="2"/>
        <v>0</v>
      </c>
    </row>
    <row r="27" spans="1:28" ht="13.5" thickBot="1">
      <c r="A27" s="63"/>
      <c r="B27" s="349"/>
      <c r="C27" s="154">
        <f>'5A BIS'!C27-'5B BIS'!C27</f>
        <v>0</v>
      </c>
      <c r="D27" s="154">
        <f>'5A BIS'!D27-'5B BIS'!D27</f>
        <v>0</v>
      </c>
      <c r="E27" s="154">
        <f>'5A BIS'!E27-'5B BIS'!E27</f>
        <v>0</v>
      </c>
      <c r="F27" s="154">
        <f>'5A BIS'!F27-'5B BIS'!F27</f>
        <v>0</v>
      </c>
      <c r="G27" s="154">
        <f>'5A BIS'!G27-'5B BIS'!G27</f>
        <v>0</v>
      </c>
      <c r="H27" s="154">
        <f>'5A BIS'!H27-'5B BIS'!H27</f>
        <v>0</v>
      </c>
      <c r="I27" s="154">
        <f>'5A BIS'!I27-'5B BIS'!I27</f>
        <v>0</v>
      </c>
      <c r="J27" s="154">
        <f>'5A BIS'!J27-'5B BIS'!J27</f>
        <v>0</v>
      </c>
      <c r="K27" s="154">
        <f>'5A BIS'!K27-'5B BIS'!K27</f>
        <v>0</v>
      </c>
      <c r="L27" s="154">
        <f>'5A BIS'!L27-'5B BIS'!L27</f>
        <v>0</v>
      </c>
      <c r="M27" s="154">
        <f>'5A BIS'!M27-'5B BIS'!M27</f>
        <v>0</v>
      </c>
      <c r="N27" s="154">
        <f>'5A BIS'!N27-'5B BIS'!N27</f>
        <v>0</v>
      </c>
      <c r="O27" s="154">
        <f>'5A BIS'!O27-'5B BIS'!O27</f>
        <v>0</v>
      </c>
      <c r="P27" s="154">
        <f>'5A BIS'!P27-'5B BIS'!P27</f>
        <v>0</v>
      </c>
      <c r="Q27" s="154">
        <f>'5A BIS'!Q27-'5B BIS'!Q27</f>
        <v>0</v>
      </c>
      <c r="R27" s="154">
        <f>'5A BIS'!R27-'5B BIS'!R27</f>
        <v>0</v>
      </c>
      <c r="S27" s="154">
        <f>'5A BIS'!S27-'5B BIS'!S27</f>
        <v>0</v>
      </c>
      <c r="T27" s="154">
        <f>'5A BIS'!T27-'5B BIS'!T27</f>
        <v>0</v>
      </c>
      <c r="U27" s="154">
        <f>'5A BIS'!U27-'5B BIS'!U27</f>
        <v>0</v>
      </c>
      <c r="V27" s="154">
        <f>'5A BIS'!V27-'5B BIS'!V27</f>
        <v>0</v>
      </c>
      <c r="W27" s="154">
        <f>'5A BIS'!W27-'5B BIS'!W27</f>
        <v>0</v>
      </c>
      <c r="X27" s="154">
        <f>'5A BIS'!X27-'5B BIS'!X27</f>
        <v>0</v>
      </c>
      <c r="Y27" s="154">
        <f>'5A BIS'!Y27-'5B BIS'!Y27</f>
        <v>0</v>
      </c>
      <c r="Z27" s="154">
        <f>'5A BIS'!Z27-'5B BIS'!Z27</f>
        <v>0</v>
      </c>
      <c r="AA27" s="154">
        <f>'5A BIS'!AA27-'5B BIS'!AA27</f>
        <v>0</v>
      </c>
      <c r="AB27" s="229">
        <f t="shared" si="2"/>
        <v>0</v>
      </c>
    </row>
    <row r="28" spans="1:28" s="1" customFormat="1" ht="24.75" customHeight="1" thickBot="1">
      <c r="A28" s="70" t="s">
        <v>175</v>
      </c>
      <c r="B28" s="77" t="s">
        <v>173</v>
      </c>
      <c r="C28" s="155">
        <f aca="true" t="shared" si="3" ref="C28:AA28">SUM(C22:C27)</f>
        <v>0</v>
      </c>
      <c r="D28" s="155">
        <f t="shared" si="3"/>
        <v>0</v>
      </c>
      <c r="E28" s="155">
        <f t="shared" si="3"/>
        <v>0</v>
      </c>
      <c r="F28" s="155">
        <f t="shared" si="3"/>
        <v>0</v>
      </c>
      <c r="G28" s="155">
        <f t="shared" si="3"/>
        <v>0</v>
      </c>
      <c r="H28" s="155">
        <f t="shared" si="3"/>
        <v>0</v>
      </c>
      <c r="I28" s="155">
        <f t="shared" si="3"/>
        <v>0</v>
      </c>
      <c r="J28" s="155">
        <f t="shared" si="3"/>
        <v>0</v>
      </c>
      <c r="K28" s="155">
        <f t="shared" si="3"/>
        <v>0</v>
      </c>
      <c r="L28" s="155">
        <f t="shared" si="3"/>
        <v>0</v>
      </c>
      <c r="M28" s="155">
        <f t="shared" si="3"/>
        <v>0</v>
      </c>
      <c r="N28" s="155">
        <f t="shared" si="3"/>
        <v>0</v>
      </c>
      <c r="O28" s="155">
        <f t="shared" si="3"/>
        <v>0</v>
      </c>
      <c r="P28" s="155">
        <f t="shared" si="3"/>
        <v>0</v>
      </c>
      <c r="Q28" s="155">
        <f t="shared" si="3"/>
        <v>0</v>
      </c>
      <c r="R28" s="155">
        <f t="shared" si="3"/>
        <v>0</v>
      </c>
      <c r="S28" s="155">
        <f t="shared" si="3"/>
        <v>0</v>
      </c>
      <c r="T28" s="155">
        <f t="shared" si="3"/>
        <v>0</v>
      </c>
      <c r="U28" s="155">
        <f t="shared" si="3"/>
        <v>0</v>
      </c>
      <c r="V28" s="155">
        <f t="shared" si="3"/>
        <v>0</v>
      </c>
      <c r="W28" s="155">
        <f t="shared" si="3"/>
        <v>0</v>
      </c>
      <c r="X28" s="155">
        <f t="shared" si="3"/>
        <v>0</v>
      </c>
      <c r="Y28" s="155">
        <f t="shared" si="3"/>
        <v>0</v>
      </c>
      <c r="Z28" s="155">
        <f t="shared" si="3"/>
        <v>0</v>
      </c>
      <c r="AA28" s="155">
        <f t="shared" si="3"/>
        <v>0</v>
      </c>
      <c r="AB28" s="155">
        <f t="shared" si="2"/>
        <v>0</v>
      </c>
    </row>
    <row r="29" spans="1:28" ht="9.75" customHeight="1" thickBot="1">
      <c r="A29" s="7"/>
      <c r="B29" s="1"/>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row>
    <row r="30" spans="1:28" s="1" customFormat="1" ht="19.5" customHeight="1" thickBot="1">
      <c r="A30" s="38"/>
      <c r="B30" s="71" t="s">
        <v>167</v>
      </c>
      <c r="C30" s="155">
        <f aca="true" t="shared" si="4" ref="C30:AA30">SUM(C19,C28)</f>
        <v>0</v>
      </c>
      <c r="D30" s="155">
        <f t="shared" si="4"/>
        <v>0</v>
      </c>
      <c r="E30" s="155">
        <f t="shared" si="4"/>
        <v>0</v>
      </c>
      <c r="F30" s="155">
        <f t="shared" si="4"/>
        <v>0</v>
      </c>
      <c r="G30" s="155">
        <f t="shared" si="4"/>
        <v>0</v>
      </c>
      <c r="H30" s="155">
        <f t="shared" si="4"/>
        <v>0</v>
      </c>
      <c r="I30" s="155">
        <f t="shared" si="4"/>
        <v>0</v>
      </c>
      <c r="J30" s="155">
        <f t="shared" si="4"/>
        <v>0</v>
      </c>
      <c r="K30" s="155">
        <f t="shared" si="4"/>
        <v>0</v>
      </c>
      <c r="L30" s="155">
        <f t="shared" si="4"/>
        <v>0</v>
      </c>
      <c r="M30" s="155">
        <f t="shared" si="4"/>
        <v>0</v>
      </c>
      <c r="N30" s="155">
        <f t="shared" si="4"/>
        <v>0</v>
      </c>
      <c r="O30" s="155">
        <f t="shared" si="4"/>
        <v>0</v>
      </c>
      <c r="P30" s="155">
        <f t="shared" si="4"/>
        <v>0</v>
      </c>
      <c r="Q30" s="155">
        <f t="shared" si="4"/>
        <v>0</v>
      </c>
      <c r="R30" s="155">
        <f t="shared" si="4"/>
        <v>0</v>
      </c>
      <c r="S30" s="155">
        <f t="shared" si="4"/>
        <v>0</v>
      </c>
      <c r="T30" s="155">
        <f t="shared" si="4"/>
        <v>0</v>
      </c>
      <c r="U30" s="155">
        <f t="shared" si="4"/>
        <v>0</v>
      </c>
      <c r="V30" s="155">
        <f t="shared" si="4"/>
        <v>0</v>
      </c>
      <c r="W30" s="155">
        <f t="shared" si="4"/>
        <v>0</v>
      </c>
      <c r="X30" s="155">
        <f t="shared" si="4"/>
        <v>0</v>
      </c>
      <c r="Y30" s="155">
        <f t="shared" si="4"/>
        <v>0</v>
      </c>
      <c r="Z30" s="155">
        <f t="shared" si="4"/>
        <v>0</v>
      </c>
      <c r="AA30" s="155">
        <f t="shared" si="4"/>
        <v>0</v>
      </c>
      <c r="AB30" s="155">
        <f>SUM(C30:AA30)</f>
        <v>0</v>
      </c>
    </row>
    <row r="32" spans="1:28" ht="12.75">
      <c r="A32" s="377" t="s">
        <v>222</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row>
    <row r="33" spans="1:28" ht="12.75">
      <c r="A33" s="378"/>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row>
  </sheetData>
  <sheetProtection password="E8E4" sheet="1" objects="1" scenarios="1"/>
  <mergeCells count="30">
    <mergeCell ref="K5:K6"/>
    <mergeCell ref="G5:G6"/>
    <mergeCell ref="H5:H6"/>
    <mergeCell ref="I5:I6"/>
    <mergeCell ref="J5:J6"/>
    <mergeCell ref="Q5:Q6"/>
    <mergeCell ref="R5:R6"/>
    <mergeCell ref="U5:U6"/>
    <mergeCell ref="S5:S6"/>
    <mergeCell ref="T5:T6"/>
    <mergeCell ref="A4:B4"/>
    <mergeCell ref="A5:B6"/>
    <mergeCell ref="C4:AB4"/>
    <mergeCell ref="C5:C6"/>
    <mergeCell ref="D5:D6"/>
    <mergeCell ref="E5:E6"/>
    <mergeCell ref="F5:F6"/>
    <mergeCell ref="V5:V6"/>
    <mergeCell ref="O5:O6"/>
    <mergeCell ref="P5:P6"/>
    <mergeCell ref="A32:AB33"/>
    <mergeCell ref="AA5:AA6"/>
    <mergeCell ref="AB5:AB6"/>
    <mergeCell ref="W5:W6"/>
    <mergeCell ref="X5:X6"/>
    <mergeCell ref="Y5:Y6"/>
    <mergeCell ref="Z5:Z6"/>
    <mergeCell ref="L5:L6"/>
    <mergeCell ref="M5:M6"/>
    <mergeCell ref="N5:N6"/>
  </mergeCells>
  <printOptions/>
  <pageMargins left="0" right="0" top="0.7874015748031497" bottom="0.5905511811023623" header="0.7874015748031497" footer="0.2755905511811024"/>
  <pageSetup horizontalDpi="600" verticalDpi="600" orientation="landscape" paperSize="9" scale="84" r:id="rId1"/>
  <headerFooter alignWithMargins="0">
    <oddHeader>&amp;CTavole SDF</oddHeader>
    <oddFooter>&amp;R&amp;8Tabella &amp;A</oddFooter>
  </headerFooter>
</worksheet>
</file>

<file path=xl/worksheets/sheet6.xml><?xml version="1.0" encoding="utf-8"?>
<worksheet xmlns="http://schemas.openxmlformats.org/spreadsheetml/2006/main" xmlns:r="http://schemas.openxmlformats.org/officeDocument/2006/relationships">
  <dimension ref="A1:AC37"/>
  <sheetViews>
    <sheetView workbookViewId="0" topLeftCell="A1">
      <pane xSplit="3" ySplit="7" topLeftCell="D14" activePane="bottomRight" state="frozen"/>
      <selection pane="topLeft" activeCell="A1" sqref="A1"/>
      <selection pane="topRight" activeCell="D1" sqref="D1"/>
      <selection pane="bottomLeft" activeCell="A8" sqref="A8"/>
      <selection pane="bottomRight" activeCell="D22" sqref="D22"/>
    </sheetView>
  </sheetViews>
  <sheetFormatPr defaultColWidth="9.140625" defaultRowHeight="12.75"/>
  <cols>
    <col min="1" max="1" width="3.7109375" style="6" customWidth="1"/>
    <col min="2" max="2" width="25.7109375" style="6" customWidth="1"/>
    <col min="3" max="3" width="4.7109375" style="46" customWidth="1"/>
    <col min="4" max="4" width="7.57421875" style="6" customWidth="1"/>
    <col min="5" max="29" width="7.7109375" style="6" customWidth="1"/>
    <col min="30" max="16384" width="9.140625" style="6" customWidth="1"/>
  </cols>
  <sheetData>
    <row r="1" spans="3:4" ht="12.75">
      <c r="C1" s="105"/>
      <c r="D1" s="1"/>
    </row>
    <row r="2" spans="2:4" ht="12.75">
      <c r="B2" s="5" t="s">
        <v>225</v>
      </c>
      <c r="C2" s="105"/>
      <c r="D2" s="1"/>
    </row>
    <row r="3" spans="2:13" ht="12.75">
      <c r="B3" s="228" t="s">
        <v>226</v>
      </c>
      <c r="C3" s="230"/>
      <c r="D3" s="230"/>
      <c r="E3" s="49"/>
      <c r="M3" s="5"/>
    </row>
    <row r="4" spans="2:9" ht="12.75">
      <c r="B4" s="118"/>
      <c r="C4" s="105"/>
      <c r="D4" s="230"/>
      <c r="E4" s="5"/>
      <c r="I4" s="6" t="s">
        <v>145</v>
      </c>
    </row>
    <row r="5" spans="3:4" ht="12.75">
      <c r="C5" s="105"/>
      <c r="D5" s="1"/>
    </row>
    <row r="6" spans="1:29" ht="19.5" customHeight="1">
      <c r="A6" s="396"/>
      <c r="B6" s="404"/>
      <c r="C6" s="397"/>
      <c r="D6" s="402" t="s">
        <v>134</v>
      </c>
      <c r="E6" s="403"/>
      <c r="F6" s="403"/>
      <c r="G6" s="403"/>
      <c r="H6" s="403"/>
      <c r="I6" s="403"/>
      <c r="J6" s="403"/>
      <c r="K6" s="403"/>
      <c r="L6" s="403"/>
      <c r="M6" s="403"/>
      <c r="N6" s="403"/>
      <c r="O6" s="403"/>
      <c r="P6" s="403"/>
      <c r="Q6" s="403"/>
      <c r="R6" s="403"/>
      <c r="S6" s="403"/>
      <c r="T6" s="403"/>
      <c r="U6" s="403"/>
      <c r="V6" s="403"/>
      <c r="W6" s="403"/>
      <c r="X6" s="403"/>
      <c r="Y6" s="403"/>
      <c r="Z6" s="403"/>
      <c r="AA6" s="403"/>
      <c r="AB6" s="403"/>
      <c r="AC6" s="44"/>
    </row>
    <row r="7" spans="1:29" ht="19.5" customHeight="1" thickBot="1">
      <c r="A7" s="405" t="s">
        <v>25</v>
      </c>
      <c r="B7" s="406"/>
      <c r="C7" s="407"/>
      <c r="D7" s="119" t="s">
        <v>26</v>
      </c>
      <c r="E7" s="14" t="s">
        <v>27</v>
      </c>
      <c r="F7" s="14" t="s">
        <v>28</v>
      </c>
      <c r="G7" s="14" t="s">
        <v>30</v>
      </c>
      <c r="H7" s="14" t="s">
        <v>31</v>
      </c>
      <c r="I7" s="14" t="s">
        <v>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14" t="s">
        <v>50</v>
      </c>
      <c r="AB7" s="14" t="s">
        <v>51</v>
      </c>
      <c r="AC7" s="15" t="s">
        <v>11</v>
      </c>
    </row>
    <row r="8" spans="1:29" ht="24.75" customHeight="1" thickTop="1">
      <c r="A8" s="128" t="s">
        <v>194</v>
      </c>
      <c r="B8" s="132" t="s">
        <v>65</v>
      </c>
      <c r="C8" s="231"/>
      <c r="D8" s="191">
        <f>4!E30*'5A BIS'!C19/100</f>
        <v>0</v>
      </c>
      <c r="E8" s="191">
        <f>4!E30*'5A BIS'!D19/100</f>
        <v>0</v>
      </c>
      <c r="F8" s="191">
        <f>4!E30*'5A BIS'!E19/100</f>
        <v>0</v>
      </c>
      <c r="G8" s="191">
        <f>4!E30*'5A BIS'!F19/100</f>
        <v>0</v>
      </c>
      <c r="H8" s="191">
        <f>4!I30*'5A BIS'!G19/100</f>
        <v>0</v>
      </c>
      <c r="I8" s="191">
        <f>4!I30*'5A BIS'!H19/100</f>
        <v>0</v>
      </c>
      <c r="J8" s="191">
        <f>4!I30*'5A BIS'!I19/100</f>
        <v>0</v>
      </c>
      <c r="K8" s="191">
        <f>4!I30*'5A BIS'!J19/100</f>
        <v>0</v>
      </c>
      <c r="L8" s="191">
        <f>4!M30*'5A BIS'!K19/100</f>
        <v>0</v>
      </c>
      <c r="M8" s="191">
        <f>4!M30*'5A BIS'!L19/100</f>
        <v>0</v>
      </c>
      <c r="N8" s="191">
        <f>4!M30*'5A BIS'!M19/100</f>
        <v>0</v>
      </c>
      <c r="O8" s="191">
        <f>4!M30*'5A BIS'!N19/100</f>
        <v>0</v>
      </c>
      <c r="P8" s="191">
        <f>4!Q30*'5A BIS'!O19/100</f>
        <v>0</v>
      </c>
      <c r="Q8" s="191">
        <f>4!Q30*'5A BIS'!P19/100</f>
        <v>0</v>
      </c>
      <c r="R8" s="191">
        <f>4!Q30*'5A BIS'!Q19/100</f>
        <v>0</v>
      </c>
      <c r="S8" s="191">
        <f>4!Q30*'5A BIS'!R19/100</f>
        <v>0</v>
      </c>
      <c r="T8" s="191">
        <f>4!U30*'5A BIS'!S19/100</f>
        <v>0</v>
      </c>
      <c r="U8" s="191">
        <f>4!U30*'5A BIS'!T19/100</f>
        <v>0</v>
      </c>
      <c r="V8" s="191">
        <f>4!U30*'5A BIS'!U19/100</f>
        <v>0</v>
      </c>
      <c r="W8" s="191">
        <f>4!U30*'5A BIS'!V19/100</f>
        <v>0</v>
      </c>
      <c r="X8" s="191">
        <f>4!Y30*'5A BIS'!W19/100</f>
        <v>0</v>
      </c>
      <c r="Y8" s="191">
        <f>4!Y30*'5A BIS'!X19/100</f>
        <v>0</v>
      </c>
      <c r="Z8" s="191">
        <f>4!Y30*'5A BIS'!Y19/100</f>
        <v>0</v>
      </c>
      <c r="AA8" s="191">
        <f>4!Y30*'5A BIS'!Z19/100</f>
        <v>0</v>
      </c>
      <c r="AB8" s="191">
        <f>4!AC30*'5A BIS'!AA19/100</f>
        <v>0</v>
      </c>
      <c r="AC8" s="193">
        <f>SUM(D8:AB8)</f>
        <v>0</v>
      </c>
    </row>
    <row r="9" spans="1:29" ht="24.75" customHeight="1">
      <c r="A9" s="100"/>
      <c r="B9" s="133" t="s">
        <v>137</v>
      </c>
      <c r="C9" s="357"/>
      <c r="D9" s="194">
        <f>D8*$C$9</f>
        <v>0</v>
      </c>
      <c r="E9" s="194">
        <f>E8*$C$9</f>
        <v>0</v>
      </c>
      <c r="F9" s="194">
        <f>F8*$C$9</f>
        <v>0</v>
      </c>
      <c r="G9" s="194">
        <f>G8*$C$9</f>
        <v>0</v>
      </c>
      <c r="H9" s="194">
        <f aca="true" t="shared" si="0" ref="H9:AB9">H8*$C$9</f>
        <v>0</v>
      </c>
      <c r="I9" s="194">
        <f t="shared" si="0"/>
        <v>0</v>
      </c>
      <c r="J9" s="194">
        <f t="shared" si="0"/>
        <v>0</v>
      </c>
      <c r="K9" s="194">
        <f t="shared" si="0"/>
        <v>0</v>
      </c>
      <c r="L9" s="194">
        <f t="shared" si="0"/>
        <v>0</v>
      </c>
      <c r="M9" s="194">
        <f t="shared" si="0"/>
        <v>0</v>
      </c>
      <c r="N9" s="194">
        <f t="shared" si="0"/>
        <v>0</v>
      </c>
      <c r="O9" s="194">
        <f t="shared" si="0"/>
        <v>0</v>
      </c>
      <c r="P9" s="194">
        <f t="shared" si="0"/>
        <v>0</v>
      </c>
      <c r="Q9" s="194">
        <f t="shared" si="0"/>
        <v>0</v>
      </c>
      <c r="R9" s="194">
        <f t="shared" si="0"/>
        <v>0</v>
      </c>
      <c r="S9" s="194">
        <f t="shared" si="0"/>
        <v>0</v>
      </c>
      <c r="T9" s="194">
        <f t="shared" si="0"/>
        <v>0</v>
      </c>
      <c r="U9" s="194">
        <f t="shared" si="0"/>
        <v>0</v>
      </c>
      <c r="V9" s="194">
        <f t="shared" si="0"/>
        <v>0</v>
      </c>
      <c r="W9" s="194">
        <f t="shared" si="0"/>
        <v>0</v>
      </c>
      <c r="X9" s="194">
        <f t="shared" si="0"/>
        <v>0</v>
      </c>
      <c r="Y9" s="194">
        <f t="shared" si="0"/>
        <v>0</v>
      </c>
      <c r="Z9" s="194">
        <f t="shared" si="0"/>
        <v>0</v>
      </c>
      <c r="AA9" s="194">
        <f t="shared" si="0"/>
        <v>0</v>
      </c>
      <c r="AB9" s="194">
        <f t="shared" si="0"/>
        <v>0</v>
      </c>
      <c r="AC9" s="194">
        <f>SUM(D9:AB9)</f>
        <v>0</v>
      </c>
    </row>
    <row r="10" spans="1:29" ht="24.75" customHeight="1">
      <c r="A10" s="100" t="s">
        <v>195</v>
      </c>
      <c r="B10" s="133" t="s">
        <v>116</v>
      </c>
      <c r="C10" s="233"/>
      <c r="D10" s="194">
        <f>4!$E$30*'5A BIS'!C28/100</f>
        <v>0</v>
      </c>
      <c r="E10" s="194">
        <f>4!$E$30*'5A BIS'!D28/100</f>
        <v>0</v>
      </c>
      <c r="F10" s="194">
        <f>4!$E$30*'5A BIS'!E28/100</f>
        <v>0</v>
      </c>
      <c r="G10" s="194">
        <f>4!$E$30*'5A BIS'!F28/100</f>
        <v>0</v>
      </c>
      <c r="H10" s="194">
        <f>4!$E$30*'5A BIS'!G28/100</f>
        <v>0</v>
      </c>
      <c r="I10" s="194">
        <f>4!$E$30*'5A BIS'!H28/100</f>
        <v>0</v>
      </c>
      <c r="J10" s="194">
        <f>4!$E$30*'5A BIS'!I28/100</f>
        <v>0</v>
      </c>
      <c r="K10" s="194">
        <f>4!$E$30*'5A BIS'!J28/100</f>
        <v>0</v>
      </c>
      <c r="L10" s="194">
        <f>4!$E$30*'5A BIS'!K28/100</f>
        <v>0</v>
      </c>
      <c r="M10" s="194">
        <f>4!$E$30*'5A BIS'!L28/100</f>
        <v>0</v>
      </c>
      <c r="N10" s="194">
        <f>4!$E$30*'5A BIS'!M28/100</f>
        <v>0</v>
      </c>
      <c r="O10" s="194">
        <f>4!$E$30*'5A BIS'!N28/100</f>
        <v>0</v>
      </c>
      <c r="P10" s="194">
        <f>4!$E$30*'5A BIS'!O28/100</f>
        <v>0</v>
      </c>
      <c r="Q10" s="194">
        <f>4!$E$30*'5A BIS'!P28/100</f>
        <v>0</v>
      </c>
      <c r="R10" s="194">
        <f>4!$E$30*'5A BIS'!Q28/100</f>
        <v>0</v>
      </c>
      <c r="S10" s="194">
        <f>4!$E$30*'5A BIS'!R28/100</f>
        <v>0</v>
      </c>
      <c r="T10" s="194">
        <f>4!$E$30*'5A BIS'!S28/100</f>
        <v>0</v>
      </c>
      <c r="U10" s="194">
        <f>4!$E$30*'5A BIS'!T28/100</f>
        <v>0</v>
      </c>
      <c r="V10" s="194">
        <f>4!$E$30*'5A BIS'!U28/100</f>
        <v>0</v>
      </c>
      <c r="W10" s="194">
        <f>4!$E$30*'5A BIS'!V28/100</f>
        <v>0</v>
      </c>
      <c r="X10" s="194">
        <f>4!$E$30*'5A BIS'!W28/100</f>
        <v>0</v>
      </c>
      <c r="Y10" s="194">
        <f>4!$E$30*'5A BIS'!X28/100</f>
        <v>0</v>
      </c>
      <c r="Z10" s="194">
        <f>4!$E$30*'5A BIS'!Y28/100</f>
        <v>0</v>
      </c>
      <c r="AA10" s="194">
        <f>4!$E$30*'5A BIS'!Z28/100</f>
        <v>0</v>
      </c>
      <c r="AB10" s="194">
        <f>4!$E$30*'5A BIS'!AA28/100</f>
        <v>0</v>
      </c>
      <c r="AC10" s="194">
        <f aca="true" t="shared" si="1" ref="AC10:AC21">SUM(D10:AB10)</f>
        <v>0</v>
      </c>
    </row>
    <row r="11" spans="1:29" ht="24.75" customHeight="1">
      <c r="A11" s="100"/>
      <c r="B11" s="133" t="s">
        <v>138</v>
      </c>
      <c r="C11" s="357"/>
      <c r="D11" s="194">
        <f>D10*$C$11</f>
        <v>0</v>
      </c>
      <c r="E11" s="194">
        <f>E10*$C$11</f>
        <v>0</v>
      </c>
      <c r="F11" s="194">
        <f>F10*$C$11</f>
        <v>0</v>
      </c>
      <c r="G11" s="194">
        <f>G10*$C$11</f>
        <v>0</v>
      </c>
      <c r="H11" s="194">
        <f aca="true" t="shared" si="2" ref="H11:AB11">H10*$C$11</f>
        <v>0</v>
      </c>
      <c r="I11" s="194">
        <f t="shared" si="2"/>
        <v>0</v>
      </c>
      <c r="J11" s="194">
        <f t="shared" si="2"/>
        <v>0</v>
      </c>
      <c r="K11" s="194">
        <f t="shared" si="2"/>
        <v>0</v>
      </c>
      <c r="L11" s="194">
        <f t="shared" si="2"/>
        <v>0</v>
      </c>
      <c r="M11" s="194">
        <f t="shared" si="2"/>
        <v>0</v>
      </c>
      <c r="N11" s="194">
        <f t="shared" si="2"/>
        <v>0</v>
      </c>
      <c r="O11" s="194">
        <f t="shared" si="2"/>
        <v>0</v>
      </c>
      <c r="P11" s="194">
        <f t="shared" si="2"/>
        <v>0</v>
      </c>
      <c r="Q11" s="194">
        <f t="shared" si="2"/>
        <v>0</v>
      </c>
      <c r="R11" s="194">
        <f t="shared" si="2"/>
        <v>0</v>
      </c>
      <c r="S11" s="194">
        <f t="shared" si="2"/>
        <v>0</v>
      </c>
      <c r="T11" s="194">
        <f t="shared" si="2"/>
        <v>0</v>
      </c>
      <c r="U11" s="194">
        <f t="shared" si="2"/>
        <v>0</v>
      </c>
      <c r="V11" s="194">
        <f t="shared" si="2"/>
        <v>0</v>
      </c>
      <c r="W11" s="194">
        <f t="shared" si="2"/>
        <v>0</v>
      </c>
      <c r="X11" s="194">
        <f t="shared" si="2"/>
        <v>0</v>
      </c>
      <c r="Y11" s="194">
        <f t="shared" si="2"/>
        <v>0</v>
      </c>
      <c r="Z11" s="194">
        <f t="shared" si="2"/>
        <v>0</v>
      </c>
      <c r="AA11" s="194">
        <f t="shared" si="2"/>
        <v>0</v>
      </c>
      <c r="AB11" s="194">
        <f t="shared" si="2"/>
        <v>0</v>
      </c>
      <c r="AC11" s="194">
        <f t="shared" si="1"/>
        <v>0</v>
      </c>
    </row>
    <row r="12" spans="1:29" ht="24.75" customHeight="1">
      <c r="A12" s="100" t="s">
        <v>56</v>
      </c>
      <c r="B12" s="133" t="s">
        <v>139</v>
      </c>
      <c r="C12" s="357"/>
      <c r="D12" s="194">
        <f>(D8+D10)*$C$12</f>
        <v>0</v>
      </c>
      <c r="E12" s="194">
        <f>(E8+E10)*$C$12</f>
        <v>0</v>
      </c>
      <c r="F12" s="194">
        <f>(F8+F10)*$C$12</f>
        <v>0</v>
      </c>
      <c r="G12" s="194">
        <f>(G8+G10)*$C$12</f>
        <v>0</v>
      </c>
      <c r="H12" s="194">
        <f aca="true" t="shared" si="3" ref="H12:AB12">(H8+H10)*$C$12</f>
        <v>0</v>
      </c>
      <c r="I12" s="194">
        <f t="shared" si="3"/>
        <v>0</v>
      </c>
      <c r="J12" s="194">
        <f t="shared" si="3"/>
        <v>0</v>
      </c>
      <c r="K12" s="194">
        <f t="shared" si="3"/>
        <v>0</v>
      </c>
      <c r="L12" s="194">
        <f t="shared" si="3"/>
        <v>0</v>
      </c>
      <c r="M12" s="194">
        <f t="shared" si="3"/>
        <v>0</v>
      </c>
      <c r="N12" s="194">
        <f t="shared" si="3"/>
        <v>0</v>
      </c>
      <c r="O12" s="194">
        <f t="shared" si="3"/>
        <v>0</v>
      </c>
      <c r="P12" s="194">
        <f t="shared" si="3"/>
        <v>0</v>
      </c>
      <c r="Q12" s="194">
        <f t="shared" si="3"/>
        <v>0</v>
      </c>
      <c r="R12" s="194">
        <f t="shared" si="3"/>
        <v>0</v>
      </c>
      <c r="S12" s="194">
        <f t="shared" si="3"/>
        <v>0</v>
      </c>
      <c r="T12" s="194">
        <f t="shared" si="3"/>
        <v>0</v>
      </c>
      <c r="U12" s="194">
        <f t="shared" si="3"/>
        <v>0</v>
      </c>
      <c r="V12" s="194">
        <f t="shared" si="3"/>
        <v>0</v>
      </c>
      <c r="W12" s="194">
        <f t="shared" si="3"/>
        <v>0</v>
      </c>
      <c r="X12" s="194">
        <f t="shared" si="3"/>
        <v>0</v>
      </c>
      <c r="Y12" s="194">
        <f t="shared" si="3"/>
        <v>0</v>
      </c>
      <c r="Z12" s="194">
        <f t="shared" si="3"/>
        <v>0</v>
      </c>
      <c r="AA12" s="194">
        <f t="shared" si="3"/>
        <v>0</v>
      </c>
      <c r="AB12" s="194">
        <f t="shared" si="3"/>
        <v>0</v>
      </c>
      <c r="AC12" s="194">
        <f t="shared" si="1"/>
        <v>0</v>
      </c>
    </row>
    <row r="13" spans="1:29" ht="96" customHeight="1">
      <c r="A13" s="101" t="s">
        <v>196</v>
      </c>
      <c r="B13" s="134" t="s">
        <v>227</v>
      </c>
      <c r="C13" s="357"/>
      <c r="D13" s="194">
        <f>(D8+D10)*$C$13</f>
        <v>0</v>
      </c>
      <c r="E13" s="194">
        <f aca="true" t="shared" si="4" ref="E13:AB13">(E8+E10)*$C$13</f>
        <v>0</v>
      </c>
      <c r="F13" s="194">
        <f t="shared" si="4"/>
        <v>0</v>
      </c>
      <c r="G13" s="194">
        <f t="shared" si="4"/>
        <v>0</v>
      </c>
      <c r="H13" s="194">
        <f t="shared" si="4"/>
        <v>0</v>
      </c>
      <c r="I13" s="194">
        <f t="shared" si="4"/>
        <v>0</v>
      </c>
      <c r="J13" s="194">
        <f t="shared" si="4"/>
        <v>0</v>
      </c>
      <c r="K13" s="194">
        <f t="shared" si="4"/>
        <v>0</v>
      </c>
      <c r="L13" s="194">
        <f t="shared" si="4"/>
        <v>0</v>
      </c>
      <c r="M13" s="194">
        <f t="shared" si="4"/>
        <v>0</v>
      </c>
      <c r="N13" s="194">
        <f t="shared" si="4"/>
        <v>0</v>
      </c>
      <c r="O13" s="194">
        <f t="shared" si="4"/>
        <v>0</v>
      </c>
      <c r="P13" s="194">
        <f t="shared" si="4"/>
        <v>0</v>
      </c>
      <c r="Q13" s="194">
        <f t="shared" si="4"/>
        <v>0</v>
      </c>
      <c r="R13" s="194">
        <f t="shared" si="4"/>
        <v>0</v>
      </c>
      <c r="S13" s="194">
        <f t="shared" si="4"/>
        <v>0</v>
      </c>
      <c r="T13" s="194">
        <f t="shared" si="4"/>
        <v>0</v>
      </c>
      <c r="U13" s="194">
        <f t="shared" si="4"/>
        <v>0</v>
      </c>
      <c r="V13" s="194">
        <f t="shared" si="4"/>
        <v>0</v>
      </c>
      <c r="W13" s="194">
        <f t="shared" si="4"/>
        <v>0</v>
      </c>
      <c r="X13" s="194">
        <f t="shared" si="4"/>
        <v>0</v>
      </c>
      <c r="Y13" s="194">
        <f t="shared" si="4"/>
        <v>0</v>
      </c>
      <c r="Z13" s="194">
        <f t="shared" si="4"/>
        <v>0</v>
      </c>
      <c r="AA13" s="194">
        <f t="shared" si="4"/>
        <v>0</v>
      </c>
      <c r="AB13" s="194">
        <f t="shared" si="4"/>
        <v>0</v>
      </c>
      <c r="AC13" s="194">
        <f t="shared" si="1"/>
        <v>0</v>
      </c>
    </row>
    <row r="14" spans="1:29" ht="24.75" customHeight="1">
      <c r="A14" s="100" t="s">
        <v>197</v>
      </c>
      <c r="B14" s="133" t="s">
        <v>140</v>
      </c>
      <c r="C14" s="357"/>
      <c r="D14" s="194">
        <f>D13*$C$14</f>
        <v>0</v>
      </c>
      <c r="E14" s="194">
        <f>E13*$C$14</f>
        <v>0</v>
      </c>
      <c r="F14" s="194">
        <f>F13*$C$14</f>
        <v>0</v>
      </c>
      <c r="G14" s="194">
        <f>G13*$C$14</f>
        <v>0</v>
      </c>
      <c r="H14" s="194">
        <f aca="true" t="shared" si="5" ref="H14:AB14">H13*$C$14</f>
        <v>0</v>
      </c>
      <c r="I14" s="194">
        <f t="shared" si="5"/>
        <v>0</v>
      </c>
      <c r="J14" s="194">
        <f t="shared" si="5"/>
        <v>0</v>
      </c>
      <c r="K14" s="194">
        <f t="shared" si="5"/>
        <v>0</v>
      </c>
      <c r="L14" s="194">
        <f t="shared" si="5"/>
        <v>0</v>
      </c>
      <c r="M14" s="194">
        <f t="shared" si="5"/>
        <v>0</v>
      </c>
      <c r="N14" s="194">
        <f t="shared" si="5"/>
        <v>0</v>
      </c>
      <c r="O14" s="194">
        <f t="shared" si="5"/>
        <v>0</v>
      </c>
      <c r="P14" s="194">
        <f t="shared" si="5"/>
        <v>0</v>
      </c>
      <c r="Q14" s="194">
        <f t="shared" si="5"/>
        <v>0</v>
      </c>
      <c r="R14" s="194">
        <f t="shared" si="5"/>
        <v>0</v>
      </c>
      <c r="S14" s="194">
        <f t="shared" si="5"/>
        <v>0</v>
      </c>
      <c r="T14" s="194">
        <f t="shared" si="5"/>
        <v>0</v>
      </c>
      <c r="U14" s="194">
        <f t="shared" si="5"/>
        <v>0</v>
      </c>
      <c r="V14" s="194">
        <f t="shared" si="5"/>
        <v>0</v>
      </c>
      <c r="W14" s="194">
        <f t="shared" si="5"/>
        <v>0</v>
      </c>
      <c r="X14" s="194">
        <f t="shared" si="5"/>
        <v>0</v>
      </c>
      <c r="Y14" s="194">
        <f t="shared" si="5"/>
        <v>0</v>
      </c>
      <c r="Z14" s="194">
        <f t="shared" si="5"/>
        <v>0</v>
      </c>
      <c r="AA14" s="194">
        <f t="shared" si="5"/>
        <v>0</v>
      </c>
      <c r="AB14" s="194">
        <f t="shared" si="5"/>
        <v>0</v>
      </c>
      <c r="AC14" s="194">
        <f t="shared" si="1"/>
        <v>0</v>
      </c>
    </row>
    <row r="15" spans="1:29" ht="30" customHeight="1">
      <c r="A15" s="101" t="s">
        <v>198</v>
      </c>
      <c r="B15" s="134" t="s">
        <v>228</v>
      </c>
      <c r="C15" s="354">
        <v>0.06</v>
      </c>
      <c r="D15" s="199">
        <f>(D8+D10)*$C$15</f>
        <v>0</v>
      </c>
      <c r="E15" s="199">
        <f aca="true" t="shared" si="6" ref="E15:AB15">(E8+E10)*$C$15</f>
        <v>0</v>
      </c>
      <c r="F15" s="199">
        <f t="shared" si="6"/>
        <v>0</v>
      </c>
      <c r="G15" s="199">
        <f t="shared" si="6"/>
        <v>0</v>
      </c>
      <c r="H15" s="199">
        <f t="shared" si="6"/>
        <v>0</v>
      </c>
      <c r="I15" s="199">
        <f t="shared" si="6"/>
        <v>0</v>
      </c>
      <c r="J15" s="199">
        <f t="shared" si="6"/>
        <v>0</v>
      </c>
      <c r="K15" s="199">
        <f t="shared" si="6"/>
        <v>0</v>
      </c>
      <c r="L15" s="199">
        <f t="shared" si="6"/>
        <v>0</v>
      </c>
      <c r="M15" s="199">
        <f t="shared" si="6"/>
        <v>0</v>
      </c>
      <c r="N15" s="199">
        <f t="shared" si="6"/>
        <v>0</v>
      </c>
      <c r="O15" s="199">
        <f t="shared" si="6"/>
        <v>0</v>
      </c>
      <c r="P15" s="199">
        <f t="shared" si="6"/>
        <v>0</v>
      </c>
      <c r="Q15" s="199">
        <f t="shared" si="6"/>
        <v>0</v>
      </c>
      <c r="R15" s="199">
        <f t="shared" si="6"/>
        <v>0</v>
      </c>
      <c r="S15" s="199">
        <f t="shared" si="6"/>
        <v>0</v>
      </c>
      <c r="T15" s="199">
        <f t="shared" si="6"/>
        <v>0</v>
      </c>
      <c r="U15" s="199">
        <f t="shared" si="6"/>
        <v>0</v>
      </c>
      <c r="V15" s="199">
        <f t="shared" si="6"/>
        <v>0</v>
      </c>
      <c r="W15" s="199">
        <f t="shared" si="6"/>
        <v>0</v>
      </c>
      <c r="X15" s="199">
        <f t="shared" si="6"/>
        <v>0</v>
      </c>
      <c r="Y15" s="199">
        <f t="shared" si="6"/>
        <v>0</v>
      </c>
      <c r="Z15" s="199">
        <f t="shared" si="6"/>
        <v>0</v>
      </c>
      <c r="AA15" s="199">
        <f t="shared" si="6"/>
        <v>0</v>
      </c>
      <c r="AB15" s="199">
        <f t="shared" si="6"/>
        <v>0</v>
      </c>
      <c r="AC15" s="194">
        <f t="shared" si="1"/>
        <v>0</v>
      </c>
    </row>
    <row r="16" spans="1:29" ht="24.75" customHeight="1">
      <c r="A16" s="100" t="s">
        <v>199</v>
      </c>
      <c r="B16" s="133" t="s">
        <v>141</v>
      </c>
      <c r="C16" s="357"/>
      <c r="D16" s="194">
        <f>D15*$C$16</f>
        <v>0</v>
      </c>
      <c r="E16" s="194">
        <f>E15*$C$16</f>
        <v>0</v>
      </c>
      <c r="F16" s="194">
        <f>F15*$C$16</f>
        <v>0</v>
      </c>
      <c r="G16" s="194">
        <f>G15*$C$16</f>
        <v>0</v>
      </c>
      <c r="H16" s="194">
        <f aca="true" t="shared" si="7" ref="H16:AB16">H15*$C$16</f>
        <v>0</v>
      </c>
      <c r="I16" s="194">
        <f t="shared" si="7"/>
        <v>0</v>
      </c>
      <c r="J16" s="194">
        <f t="shared" si="7"/>
        <v>0</v>
      </c>
      <c r="K16" s="194">
        <f t="shared" si="7"/>
        <v>0</v>
      </c>
      <c r="L16" s="194">
        <f t="shared" si="7"/>
        <v>0</v>
      </c>
      <c r="M16" s="194">
        <f t="shared" si="7"/>
        <v>0</v>
      </c>
      <c r="N16" s="194">
        <f t="shared" si="7"/>
        <v>0</v>
      </c>
      <c r="O16" s="194">
        <f t="shared" si="7"/>
        <v>0</v>
      </c>
      <c r="P16" s="194">
        <f t="shared" si="7"/>
        <v>0</v>
      </c>
      <c r="Q16" s="194">
        <f t="shared" si="7"/>
        <v>0</v>
      </c>
      <c r="R16" s="194">
        <f t="shared" si="7"/>
        <v>0</v>
      </c>
      <c r="S16" s="194">
        <f t="shared" si="7"/>
        <v>0</v>
      </c>
      <c r="T16" s="194">
        <f t="shared" si="7"/>
        <v>0</v>
      </c>
      <c r="U16" s="194">
        <f t="shared" si="7"/>
        <v>0</v>
      </c>
      <c r="V16" s="194">
        <f t="shared" si="7"/>
        <v>0</v>
      </c>
      <c r="W16" s="194">
        <f t="shared" si="7"/>
        <v>0</v>
      </c>
      <c r="X16" s="194">
        <f t="shared" si="7"/>
        <v>0</v>
      </c>
      <c r="Y16" s="194">
        <f t="shared" si="7"/>
        <v>0</v>
      </c>
      <c r="Z16" s="194">
        <f t="shared" si="7"/>
        <v>0</v>
      </c>
      <c r="AA16" s="194">
        <f t="shared" si="7"/>
        <v>0</v>
      </c>
      <c r="AB16" s="194">
        <f t="shared" si="7"/>
        <v>0</v>
      </c>
      <c r="AC16" s="194">
        <f t="shared" si="1"/>
        <v>0</v>
      </c>
    </row>
    <row r="17" spans="1:29" ht="24.75" customHeight="1">
      <c r="A17" s="100" t="s">
        <v>60</v>
      </c>
      <c r="B17" s="133" t="s">
        <v>205</v>
      </c>
      <c r="C17" s="232"/>
      <c r="D17" s="355"/>
      <c r="E17" s="355"/>
      <c r="F17" s="355"/>
      <c r="G17" s="355"/>
      <c r="H17" s="356"/>
      <c r="I17" s="356"/>
      <c r="J17" s="356"/>
      <c r="K17" s="356"/>
      <c r="L17" s="356"/>
      <c r="M17" s="356"/>
      <c r="N17" s="356"/>
      <c r="O17" s="356"/>
      <c r="P17" s="356"/>
      <c r="Q17" s="356"/>
      <c r="R17" s="356"/>
      <c r="S17" s="356"/>
      <c r="T17" s="356"/>
      <c r="U17" s="356"/>
      <c r="V17" s="356"/>
      <c r="W17" s="356"/>
      <c r="X17" s="356"/>
      <c r="Y17" s="356"/>
      <c r="Z17" s="356"/>
      <c r="AA17" s="356"/>
      <c r="AB17" s="356"/>
      <c r="AC17" s="194">
        <f t="shared" si="1"/>
        <v>0</v>
      </c>
    </row>
    <row r="18" spans="1:29" ht="24.75" customHeight="1">
      <c r="A18" s="100" t="s">
        <v>61</v>
      </c>
      <c r="B18" s="133" t="s">
        <v>229</v>
      </c>
      <c r="C18" s="234"/>
      <c r="D18" s="355"/>
      <c r="E18" s="355"/>
      <c r="F18" s="355"/>
      <c r="G18" s="355"/>
      <c r="H18" s="356"/>
      <c r="I18" s="356"/>
      <c r="J18" s="356"/>
      <c r="K18" s="356"/>
      <c r="L18" s="356"/>
      <c r="M18" s="356"/>
      <c r="N18" s="356"/>
      <c r="O18" s="356"/>
      <c r="P18" s="356"/>
      <c r="Q18" s="356"/>
      <c r="R18" s="356"/>
      <c r="S18" s="356"/>
      <c r="T18" s="356"/>
      <c r="U18" s="356"/>
      <c r="V18" s="356"/>
      <c r="W18" s="356"/>
      <c r="X18" s="356"/>
      <c r="Y18" s="356"/>
      <c r="Z18" s="356"/>
      <c r="AA18" s="356"/>
      <c r="AB18" s="356"/>
      <c r="AC18" s="194">
        <f t="shared" si="1"/>
        <v>0</v>
      </c>
    </row>
    <row r="19" spans="1:29" ht="24.75" customHeight="1">
      <c r="A19" s="100" t="s">
        <v>200</v>
      </c>
      <c r="B19" s="133" t="s">
        <v>142</v>
      </c>
      <c r="C19" s="357"/>
      <c r="D19" s="194">
        <f>D18*$C$19</f>
        <v>0</v>
      </c>
      <c r="E19" s="194">
        <f>E18*$C$19</f>
        <v>0</v>
      </c>
      <c r="F19" s="194">
        <f>F18*$C$19</f>
        <v>0</v>
      </c>
      <c r="G19" s="194">
        <f>G18*$C$19</f>
        <v>0</v>
      </c>
      <c r="H19" s="194">
        <f aca="true" t="shared" si="8" ref="H19:AB19">H18*$C$19</f>
        <v>0</v>
      </c>
      <c r="I19" s="194">
        <f t="shared" si="8"/>
        <v>0</v>
      </c>
      <c r="J19" s="194">
        <f t="shared" si="8"/>
        <v>0</v>
      </c>
      <c r="K19" s="194">
        <f t="shared" si="8"/>
        <v>0</v>
      </c>
      <c r="L19" s="194">
        <f t="shared" si="8"/>
        <v>0</v>
      </c>
      <c r="M19" s="194">
        <f t="shared" si="8"/>
        <v>0</v>
      </c>
      <c r="N19" s="194">
        <f t="shared" si="8"/>
        <v>0</v>
      </c>
      <c r="O19" s="194">
        <f t="shared" si="8"/>
        <v>0</v>
      </c>
      <c r="P19" s="194">
        <f t="shared" si="8"/>
        <v>0</v>
      </c>
      <c r="Q19" s="194">
        <f t="shared" si="8"/>
        <v>0</v>
      </c>
      <c r="R19" s="194">
        <f t="shared" si="8"/>
        <v>0</v>
      </c>
      <c r="S19" s="194">
        <f t="shared" si="8"/>
        <v>0</v>
      </c>
      <c r="T19" s="194">
        <f t="shared" si="8"/>
        <v>0</v>
      </c>
      <c r="U19" s="194">
        <f t="shared" si="8"/>
        <v>0</v>
      </c>
      <c r="V19" s="194">
        <f t="shared" si="8"/>
        <v>0</v>
      </c>
      <c r="W19" s="194">
        <f t="shared" si="8"/>
        <v>0</v>
      </c>
      <c r="X19" s="194">
        <f t="shared" si="8"/>
        <v>0</v>
      </c>
      <c r="Y19" s="194">
        <f t="shared" si="8"/>
        <v>0</v>
      </c>
      <c r="Z19" s="194">
        <f t="shared" si="8"/>
        <v>0</v>
      </c>
      <c r="AA19" s="194">
        <f t="shared" si="8"/>
        <v>0</v>
      </c>
      <c r="AB19" s="194">
        <f t="shared" si="8"/>
        <v>0</v>
      </c>
      <c r="AC19" s="194">
        <f t="shared" si="1"/>
        <v>0</v>
      </c>
    </row>
    <row r="20" spans="1:29" ht="30" customHeight="1">
      <c r="A20" s="101" t="s">
        <v>201</v>
      </c>
      <c r="B20" s="134" t="s">
        <v>143</v>
      </c>
      <c r="C20" s="358"/>
      <c r="D20" s="194"/>
      <c r="E20" s="194"/>
      <c r="F20" s="194"/>
      <c r="G20" s="194"/>
      <c r="H20" s="120"/>
      <c r="I20" s="120"/>
      <c r="J20" s="120"/>
      <c r="K20" s="120"/>
      <c r="L20" s="120"/>
      <c r="M20" s="120"/>
      <c r="N20" s="120"/>
      <c r="O20" s="120"/>
      <c r="P20" s="120"/>
      <c r="Q20" s="120"/>
      <c r="R20" s="120"/>
      <c r="S20" s="120"/>
      <c r="T20" s="120"/>
      <c r="U20" s="120"/>
      <c r="V20" s="120"/>
      <c r="W20" s="120"/>
      <c r="X20" s="120"/>
      <c r="Y20" s="120"/>
      <c r="Z20" s="120"/>
      <c r="AA20" s="120"/>
      <c r="AB20" s="120"/>
      <c r="AC20" s="194">
        <f t="shared" si="1"/>
        <v>0</v>
      </c>
    </row>
    <row r="21" spans="1:29" ht="24.75" customHeight="1" thickBot="1">
      <c r="A21" s="129" t="s">
        <v>202</v>
      </c>
      <c r="B21" s="135" t="s">
        <v>144</v>
      </c>
      <c r="C21" s="359"/>
      <c r="D21" s="121">
        <f>D20*$C$21</f>
        <v>0</v>
      </c>
      <c r="E21" s="121">
        <f aca="true" t="shared" si="9" ref="E21:AB21">E20*$C$21</f>
        <v>0</v>
      </c>
      <c r="F21" s="121">
        <f t="shared" si="9"/>
        <v>0</v>
      </c>
      <c r="G21" s="121">
        <f t="shared" si="9"/>
        <v>0</v>
      </c>
      <c r="H21" s="121">
        <f t="shared" si="9"/>
        <v>0</v>
      </c>
      <c r="I21" s="121">
        <f t="shared" si="9"/>
        <v>0</v>
      </c>
      <c r="J21" s="121">
        <f t="shared" si="9"/>
        <v>0</v>
      </c>
      <c r="K21" s="121">
        <f t="shared" si="9"/>
        <v>0</v>
      </c>
      <c r="L21" s="121">
        <f t="shared" si="9"/>
        <v>0</v>
      </c>
      <c r="M21" s="121">
        <f t="shared" si="9"/>
        <v>0</v>
      </c>
      <c r="N21" s="121">
        <f t="shared" si="9"/>
        <v>0</v>
      </c>
      <c r="O21" s="121">
        <f t="shared" si="9"/>
        <v>0</v>
      </c>
      <c r="P21" s="121">
        <f t="shared" si="9"/>
        <v>0</v>
      </c>
      <c r="Q21" s="121">
        <f t="shared" si="9"/>
        <v>0</v>
      </c>
      <c r="R21" s="121">
        <f t="shared" si="9"/>
        <v>0</v>
      </c>
      <c r="S21" s="121">
        <f t="shared" si="9"/>
        <v>0</v>
      </c>
      <c r="T21" s="121">
        <f t="shared" si="9"/>
        <v>0</v>
      </c>
      <c r="U21" s="121">
        <f t="shared" si="9"/>
        <v>0</v>
      </c>
      <c r="V21" s="121">
        <f t="shared" si="9"/>
        <v>0</v>
      </c>
      <c r="W21" s="121">
        <f t="shared" si="9"/>
        <v>0</v>
      </c>
      <c r="X21" s="121">
        <f t="shared" si="9"/>
        <v>0</v>
      </c>
      <c r="Y21" s="121">
        <f t="shared" si="9"/>
        <v>0</v>
      </c>
      <c r="Z21" s="121">
        <f t="shared" si="9"/>
        <v>0</v>
      </c>
      <c r="AA21" s="121">
        <f t="shared" si="9"/>
        <v>0</v>
      </c>
      <c r="AB21" s="121">
        <f t="shared" si="9"/>
        <v>0</v>
      </c>
      <c r="AC21" s="194">
        <f t="shared" si="1"/>
        <v>0</v>
      </c>
    </row>
    <row r="22" spans="1:29" s="1" customFormat="1" ht="39.75" customHeight="1" thickBot="1">
      <c r="A22" s="86" t="s">
        <v>203</v>
      </c>
      <c r="B22" s="218" t="s">
        <v>210</v>
      </c>
      <c r="C22" s="235"/>
      <c r="D22" s="192">
        <f>D8+D10+D12+D13+D14+D15+D16+D17+D18+D19</f>
        <v>0</v>
      </c>
      <c r="E22" s="192">
        <f>E8+E10+E12+E13+E14+E15+E16+E17+E18+E19</f>
        <v>0</v>
      </c>
      <c r="F22" s="192">
        <f>F8+F10+F12+F13+F14+F15+F16+F17+F18+F19</f>
        <v>0</v>
      </c>
      <c r="G22" s="192">
        <f>G8+G10+G12+G13+G14+G15+G16+G17+G18+G19</f>
        <v>0</v>
      </c>
      <c r="H22" s="192">
        <f aca="true" t="shared" si="10" ref="H22:AB22">H8+H10+H12+H13+H14+H15+H16+H17+H18+H19+H20+H21</f>
        <v>0</v>
      </c>
      <c r="I22" s="192">
        <f t="shared" si="10"/>
        <v>0</v>
      </c>
      <c r="J22" s="192">
        <f t="shared" si="10"/>
        <v>0</v>
      </c>
      <c r="K22" s="192">
        <f t="shared" si="10"/>
        <v>0</v>
      </c>
      <c r="L22" s="192">
        <f t="shared" si="10"/>
        <v>0</v>
      </c>
      <c r="M22" s="192">
        <f t="shared" si="10"/>
        <v>0</v>
      </c>
      <c r="N22" s="192">
        <f t="shared" si="10"/>
        <v>0</v>
      </c>
      <c r="O22" s="192">
        <f t="shared" si="10"/>
        <v>0</v>
      </c>
      <c r="P22" s="192">
        <f t="shared" si="10"/>
        <v>0</v>
      </c>
      <c r="Q22" s="192">
        <f t="shared" si="10"/>
        <v>0</v>
      </c>
      <c r="R22" s="192">
        <f t="shared" si="10"/>
        <v>0</v>
      </c>
      <c r="S22" s="192">
        <f t="shared" si="10"/>
        <v>0</v>
      </c>
      <c r="T22" s="192">
        <f t="shared" si="10"/>
        <v>0</v>
      </c>
      <c r="U22" s="192">
        <f t="shared" si="10"/>
        <v>0</v>
      </c>
      <c r="V22" s="192">
        <f t="shared" si="10"/>
        <v>0</v>
      </c>
      <c r="W22" s="192">
        <f t="shared" si="10"/>
        <v>0</v>
      </c>
      <c r="X22" s="192">
        <f t="shared" si="10"/>
        <v>0</v>
      </c>
      <c r="Y22" s="192">
        <f t="shared" si="10"/>
        <v>0</v>
      </c>
      <c r="Z22" s="192">
        <f t="shared" si="10"/>
        <v>0</v>
      </c>
      <c r="AA22" s="192">
        <f t="shared" si="10"/>
        <v>0</v>
      </c>
      <c r="AB22" s="192">
        <f t="shared" si="10"/>
        <v>0</v>
      </c>
      <c r="AC22" s="192">
        <f>SUM(AC8:AC21)-AC9-AC11</f>
        <v>0</v>
      </c>
    </row>
    <row r="23" spans="1:29" ht="24.75" customHeight="1" thickBot="1">
      <c r="A23" s="122" t="s">
        <v>62</v>
      </c>
      <c r="B23" s="123" t="s">
        <v>231</v>
      </c>
      <c r="C23" s="124"/>
      <c r="D23" s="350"/>
      <c r="E23" s="350"/>
      <c r="F23" s="351"/>
      <c r="G23" s="351"/>
      <c r="H23" s="351"/>
      <c r="I23" s="351"/>
      <c r="J23" s="351"/>
      <c r="K23" s="351"/>
      <c r="L23" s="351"/>
      <c r="M23" s="351"/>
      <c r="N23" s="351"/>
      <c r="O23" s="351"/>
      <c r="P23" s="351"/>
      <c r="Q23" s="360"/>
      <c r="R23" s="360"/>
      <c r="S23" s="360"/>
      <c r="T23" s="360"/>
      <c r="U23" s="360"/>
      <c r="V23" s="360"/>
      <c r="W23" s="360"/>
      <c r="X23" s="360"/>
      <c r="Y23" s="360"/>
      <c r="Z23" s="360"/>
      <c r="AA23" s="360"/>
      <c r="AB23" s="360"/>
      <c r="AC23" s="195">
        <f>SUM(D23:AB23)</f>
        <v>0</v>
      </c>
    </row>
    <row r="24" spans="1:29" ht="24.75" customHeight="1" thickBot="1" thickTop="1">
      <c r="A24" s="125" t="s">
        <v>63</v>
      </c>
      <c r="B24" s="126" t="s">
        <v>232</v>
      </c>
      <c r="C24" s="127"/>
      <c r="D24" s="324"/>
      <c r="E24" s="324"/>
      <c r="F24" s="352"/>
      <c r="G24" s="352"/>
      <c r="H24" s="352"/>
      <c r="I24" s="352"/>
      <c r="J24" s="352"/>
      <c r="K24" s="352"/>
      <c r="L24" s="352"/>
      <c r="M24" s="352"/>
      <c r="N24" s="352"/>
      <c r="O24" s="352"/>
      <c r="P24" s="352"/>
      <c r="Q24" s="361"/>
      <c r="R24" s="361"/>
      <c r="S24" s="361"/>
      <c r="T24" s="361"/>
      <c r="U24" s="361"/>
      <c r="V24" s="361"/>
      <c r="W24" s="361"/>
      <c r="X24" s="361"/>
      <c r="Y24" s="361"/>
      <c r="Z24" s="361"/>
      <c r="AA24" s="361"/>
      <c r="AB24" s="361"/>
      <c r="AC24" s="195">
        <f>SUM(D24:AB24)</f>
        <v>0</v>
      </c>
    </row>
    <row r="25" spans="1:29" ht="24.75" customHeight="1" thickBot="1" thickTop="1">
      <c r="A25" s="169" t="s">
        <v>64</v>
      </c>
      <c r="B25" s="170" t="s">
        <v>233</v>
      </c>
      <c r="C25" s="171"/>
      <c r="D25" s="353"/>
      <c r="E25" s="353"/>
      <c r="F25" s="353"/>
      <c r="G25" s="353"/>
      <c r="H25" s="353"/>
      <c r="I25" s="353"/>
      <c r="J25" s="353"/>
      <c r="K25" s="353"/>
      <c r="L25" s="353"/>
      <c r="M25" s="353"/>
      <c r="N25" s="353"/>
      <c r="O25" s="353"/>
      <c r="P25" s="353"/>
      <c r="Q25" s="362"/>
      <c r="R25" s="362"/>
      <c r="S25" s="362"/>
      <c r="T25" s="362"/>
      <c r="U25" s="362"/>
      <c r="V25" s="362"/>
      <c r="W25" s="362"/>
      <c r="X25" s="362"/>
      <c r="Y25" s="362"/>
      <c r="Z25" s="362"/>
      <c r="AA25" s="362"/>
      <c r="AB25" s="362"/>
      <c r="AC25" s="195">
        <f>SUM(D25:AB25)</f>
        <v>0</v>
      </c>
    </row>
    <row r="26" ht="13.5" thickTop="1"/>
    <row r="27" ht="12.75">
      <c r="A27" s="5" t="s">
        <v>234</v>
      </c>
    </row>
    <row r="28" ht="12.75">
      <c r="A28" s="6" t="s">
        <v>235</v>
      </c>
    </row>
    <row r="29" ht="12.75">
      <c r="A29" s="6" t="s">
        <v>236</v>
      </c>
    </row>
    <row r="30" ht="12.75">
      <c r="A30" s="6" t="s">
        <v>237</v>
      </c>
    </row>
    <row r="35" spans="2:8" ht="30" customHeight="1">
      <c r="B35" s="1"/>
      <c r="C35" s="105"/>
      <c r="D35" s="236"/>
      <c r="E35" s="236"/>
      <c r="F35" s="236"/>
      <c r="G35" s="236"/>
      <c r="H35" s="236"/>
    </row>
    <row r="36" spans="2:7" s="185" customFormat="1" ht="15.75" customHeight="1">
      <c r="B36" s="237"/>
      <c r="C36" s="238"/>
      <c r="D36" s="239"/>
      <c r="E36" s="239"/>
      <c r="F36" s="239"/>
      <c r="G36" s="239"/>
    </row>
    <row r="37" spans="2:7" s="185" customFormat="1" ht="15.75" customHeight="1">
      <c r="B37" s="237"/>
      <c r="C37" s="238"/>
      <c r="D37" s="239"/>
      <c r="E37" s="239"/>
      <c r="F37" s="239"/>
      <c r="G37" s="239"/>
    </row>
  </sheetData>
  <sheetProtection password="E8E4" sheet="1" objects="1" scenarios="1"/>
  <mergeCells count="3">
    <mergeCell ref="D6:AB6"/>
    <mergeCell ref="A6:C6"/>
    <mergeCell ref="A7:C7"/>
  </mergeCells>
  <printOptions horizontalCentered="1"/>
  <pageMargins left="0" right="0" top="0.984251968503937" bottom="0.984251968503937" header="0.7874015748031497" footer="0.7874015748031497"/>
  <pageSetup horizontalDpi="600" verticalDpi="600" orientation="landscape" paperSize="9" scale="62" r:id="rId1"/>
  <headerFooter alignWithMargins="0">
    <oddHeader>&amp;CTavole SDF</oddHeader>
    <oddFooter>&amp;R&amp;8Tabella &amp;A</oddFooter>
  </headerFooter>
</worksheet>
</file>

<file path=xl/worksheets/sheet7.xml><?xml version="1.0" encoding="utf-8"?>
<worksheet xmlns="http://schemas.openxmlformats.org/spreadsheetml/2006/main" xmlns:r="http://schemas.openxmlformats.org/officeDocument/2006/relationships">
  <dimension ref="A2:AC37"/>
  <sheetViews>
    <sheetView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3.7109375" style="6" customWidth="1"/>
    <col min="2" max="2" width="25.7109375" style="6" customWidth="1"/>
    <col min="3" max="3" width="4.7109375" style="6" customWidth="1"/>
    <col min="4" max="29" width="7.7109375" style="6" customWidth="1"/>
    <col min="30" max="16384" width="9.140625" style="6" customWidth="1"/>
  </cols>
  <sheetData>
    <row r="2" ht="12.75">
      <c r="B2" s="5" t="s">
        <v>230</v>
      </c>
    </row>
    <row r="3" spans="2:7" ht="12.75">
      <c r="B3" s="228" t="s">
        <v>226</v>
      </c>
      <c r="C3" s="5"/>
      <c r="D3" s="5"/>
      <c r="E3" s="5"/>
      <c r="F3" s="5"/>
      <c r="G3" s="5"/>
    </row>
    <row r="4" spans="2:14" ht="12.75">
      <c r="B4" s="118"/>
      <c r="D4" s="5"/>
      <c r="E4" s="5"/>
      <c r="N4" s="6" t="s">
        <v>145</v>
      </c>
    </row>
    <row r="6" spans="1:29" ht="19.5" customHeight="1">
      <c r="A6" s="396"/>
      <c r="B6" s="404"/>
      <c r="C6" s="397"/>
      <c r="D6" s="408" t="s">
        <v>134</v>
      </c>
      <c r="E6" s="408"/>
      <c r="F6" s="408"/>
      <c r="G6" s="408"/>
      <c r="H6" s="408"/>
      <c r="I6" s="408"/>
      <c r="J6" s="408"/>
      <c r="K6" s="408"/>
      <c r="L6" s="408"/>
      <c r="M6" s="408"/>
      <c r="N6" s="408"/>
      <c r="O6" s="408"/>
      <c r="P6" s="408"/>
      <c r="Q6" s="408"/>
      <c r="R6" s="408"/>
      <c r="S6" s="408"/>
      <c r="T6" s="408"/>
      <c r="U6" s="408"/>
      <c r="V6" s="408"/>
      <c r="W6" s="408"/>
      <c r="X6" s="408"/>
      <c r="Y6" s="408"/>
      <c r="Z6" s="408"/>
      <c r="AA6" s="408"/>
      <c r="AB6" s="408"/>
      <c r="AC6" s="409"/>
    </row>
    <row r="7" spans="1:29" ht="19.5" customHeight="1" thickBot="1">
      <c r="A7" s="405" t="s">
        <v>25</v>
      </c>
      <c r="B7" s="406"/>
      <c r="C7" s="407"/>
      <c r="D7" s="119" t="s">
        <v>26</v>
      </c>
      <c r="E7" s="14" t="s">
        <v>27</v>
      </c>
      <c r="F7" s="14" t="s">
        <v>28</v>
      </c>
      <c r="G7" s="14" t="s">
        <v>30</v>
      </c>
      <c r="H7" s="14" t="s">
        <v>31</v>
      </c>
      <c r="I7" s="14" t="s">
        <v>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14" t="s">
        <v>50</v>
      </c>
      <c r="AB7" s="14" t="s">
        <v>51</v>
      </c>
      <c r="AC7" s="15" t="s">
        <v>11</v>
      </c>
    </row>
    <row r="8" spans="1:29" ht="24.75" customHeight="1" thickTop="1">
      <c r="A8" s="128" t="s">
        <v>194</v>
      </c>
      <c r="B8" s="132" t="s">
        <v>65</v>
      </c>
      <c r="C8" s="231"/>
      <c r="D8" s="191">
        <f>4!$I$30*'5B BIS'!C19/100</f>
        <v>0</v>
      </c>
      <c r="E8" s="191">
        <f>4!$I$30*'5B BIS'!D19/100</f>
        <v>0</v>
      </c>
      <c r="F8" s="191">
        <f>4!$I$30*'5B BIS'!E19/100</f>
        <v>0</v>
      </c>
      <c r="G8" s="191">
        <f>4!$I$30*'5B BIS'!F19/100</f>
        <v>0</v>
      </c>
      <c r="H8" s="191">
        <f>4!$I$30*'5B BIS'!G19/100</f>
        <v>0</v>
      </c>
      <c r="I8" s="191">
        <f>4!$I$30*'5B BIS'!H19/100</f>
        <v>0</v>
      </c>
      <c r="J8" s="191">
        <f>4!$I$30*'5B BIS'!I19/100</f>
        <v>0</v>
      </c>
      <c r="K8" s="191">
        <f>4!$I$30*'5B BIS'!J19/100</f>
        <v>0</v>
      </c>
      <c r="L8" s="191">
        <f>4!$I$30*'5B BIS'!K19/100</f>
        <v>0</v>
      </c>
      <c r="M8" s="191">
        <f>4!$I$30*'5B BIS'!L19/100</f>
        <v>0</v>
      </c>
      <c r="N8" s="191">
        <f>4!$I$30*'5B BIS'!M19/100</f>
        <v>0</v>
      </c>
      <c r="O8" s="191">
        <f>4!$I$30*'5B BIS'!N19/100</f>
        <v>0</v>
      </c>
      <c r="P8" s="191">
        <f>4!$I$30*'5B BIS'!O19/100</f>
        <v>0</v>
      </c>
      <c r="Q8" s="191">
        <f>4!$I$30*'5B BIS'!P19/100</f>
        <v>0</v>
      </c>
      <c r="R8" s="191">
        <f>4!$I$30*'5B BIS'!Q19/100</f>
        <v>0</v>
      </c>
      <c r="S8" s="191">
        <f>4!$I$30*'5B BIS'!R19/100</f>
        <v>0</v>
      </c>
      <c r="T8" s="191">
        <f>4!$I$30*'5B BIS'!S19/100</f>
        <v>0</v>
      </c>
      <c r="U8" s="191">
        <f>4!$I$30*'5B BIS'!T19/100</f>
        <v>0</v>
      </c>
      <c r="V8" s="191">
        <f>4!$I$30*'5B BIS'!U19/100</f>
        <v>0</v>
      </c>
      <c r="W8" s="191">
        <f>4!$I$30*'5B BIS'!V19/100</f>
        <v>0</v>
      </c>
      <c r="X8" s="191">
        <f>4!$I$30*'5B BIS'!W19/100</f>
        <v>0</v>
      </c>
      <c r="Y8" s="191">
        <f>4!$I$30*'5B BIS'!X19/100</f>
        <v>0</v>
      </c>
      <c r="Z8" s="191">
        <f>4!$I$30*'5B BIS'!Y19/100</f>
        <v>0</v>
      </c>
      <c r="AA8" s="191">
        <f>4!$I$30*'5B BIS'!Z19/100</f>
        <v>0</v>
      </c>
      <c r="AB8" s="191">
        <f>4!$I$30*'5B BIS'!AA19/100</f>
        <v>0</v>
      </c>
      <c r="AC8" s="191">
        <f aca="true" t="shared" si="0" ref="AC8:AC15">SUM(D8:AB8)</f>
        <v>0</v>
      </c>
    </row>
    <row r="9" spans="1:29" ht="24.75" customHeight="1">
      <c r="A9" s="100"/>
      <c r="B9" s="133" t="s">
        <v>137</v>
      </c>
      <c r="C9" s="357"/>
      <c r="D9" s="194">
        <f>D8*$C$9</f>
        <v>0</v>
      </c>
      <c r="E9" s="194">
        <f>E8*$C$9</f>
        <v>0</v>
      </c>
      <c r="F9" s="194">
        <f>F8*$C$9</f>
        <v>0</v>
      </c>
      <c r="G9" s="194">
        <f>G8*$C$9</f>
        <v>0</v>
      </c>
      <c r="H9" s="194">
        <f>H8*$C$9</f>
        <v>0</v>
      </c>
      <c r="I9" s="194">
        <f aca="true" t="shared" si="1" ref="I9:N9">I8*$C$9</f>
        <v>0</v>
      </c>
      <c r="J9" s="194">
        <f t="shared" si="1"/>
        <v>0</v>
      </c>
      <c r="K9" s="194">
        <f t="shared" si="1"/>
        <v>0</v>
      </c>
      <c r="L9" s="194">
        <f t="shared" si="1"/>
        <v>0</v>
      </c>
      <c r="M9" s="194">
        <f t="shared" si="1"/>
        <v>0</v>
      </c>
      <c r="N9" s="194">
        <f t="shared" si="1"/>
        <v>0</v>
      </c>
      <c r="O9" s="194">
        <f aca="true" t="shared" si="2" ref="O9:AB9">O8*$C$9</f>
        <v>0</v>
      </c>
      <c r="P9" s="194">
        <f t="shared" si="2"/>
        <v>0</v>
      </c>
      <c r="Q9" s="194">
        <f t="shared" si="2"/>
        <v>0</v>
      </c>
      <c r="R9" s="194">
        <f t="shared" si="2"/>
        <v>0</v>
      </c>
      <c r="S9" s="194">
        <f t="shared" si="2"/>
        <v>0</v>
      </c>
      <c r="T9" s="194">
        <f t="shared" si="2"/>
        <v>0</v>
      </c>
      <c r="U9" s="194">
        <f t="shared" si="2"/>
        <v>0</v>
      </c>
      <c r="V9" s="194">
        <f t="shared" si="2"/>
        <v>0</v>
      </c>
      <c r="W9" s="194">
        <f t="shared" si="2"/>
        <v>0</v>
      </c>
      <c r="X9" s="194">
        <f t="shared" si="2"/>
        <v>0</v>
      </c>
      <c r="Y9" s="194">
        <f t="shared" si="2"/>
        <v>0</v>
      </c>
      <c r="Z9" s="194">
        <f t="shared" si="2"/>
        <v>0</v>
      </c>
      <c r="AA9" s="194">
        <f t="shared" si="2"/>
        <v>0</v>
      </c>
      <c r="AB9" s="194">
        <f t="shared" si="2"/>
        <v>0</v>
      </c>
      <c r="AC9" s="194">
        <f t="shared" si="0"/>
        <v>0</v>
      </c>
    </row>
    <row r="10" spans="1:29" ht="24.75" customHeight="1">
      <c r="A10" s="100" t="s">
        <v>195</v>
      </c>
      <c r="B10" s="133" t="s">
        <v>116</v>
      </c>
      <c r="C10" s="233"/>
      <c r="D10" s="194">
        <f>4!$I$30*'5B BIS'!C28/100</f>
        <v>0</v>
      </c>
      <c r="E10" s="194">
        <f>4!$I$30*'5B BIS'!D28/100</f>
        <v>0</v>
      </c>
      <c r="F10" s="194">
        <f>4!$I$30*'5B BIS'!E28/100</f>
        <v>0</v>
      </c>
      <c r="G10" s="194">
        <f>4!$I$30*'5B BIS'!F28/100</f>
        <v>0</v>
      </c>
      <c r="H10" s="194">
        <f>4!$I$30*'5B BIS'!G28/100</f>
        <v>0</v>
      </c>
      <c r="I10" s="194">
        <f>4!$I$30*'5B BIS'!H28/100</f>
        <v>0</v>
      </c>
      <c r="J10" s="194">
        <f>4!$I$30*'5B BIS'!I28/100</f>
        <v>0</v>
      </c>
      <c r="K10" s="194">
        <f>4!$I$30*'5B BIS'!J28/100</f>
        <v>0</v>
      </c>
      <c r="L10" s="194">
        <f>4!$I$30*'5B BIS'!K28/100</f>
        <v>0</v>
      </c>
      <c r="M10" s="194">
        <f>4!$I$30*'5B BIS'!L28/100</f>
        <v>0</v>
      </c>
      <c r="N10" s="194">
        <f>4!$I$30*'5B BIS'!M28/100</f>
        <v>0</v>
      </c>
      <c r="O10" s="194">
        <f>4!$I$30*'5B BIS'!N28/100</f>
        <v>0</v>
      </c>
      <c r="P10" s="194">
        <f>4!$I$30*'5B BIS'!O28/100</f>
        <v>0</v>
      </c>
      <c r="Q10" s="194">
        <f>4!$I$30*'5B BIS'!P28/100</f>
        <v>0</v>
      </c>
      <c r="R10" s="194">
        <f>4!$I$30*'5B BIS'!Q28/100</f>
        <v>0</v>
      </c>
      <c r="S10" s="194">
        <f>4!$I$30*'5B BIS'!R28/100</f>
        <v>0</v>
      </c>
      <c r="T10" s="194">
        <f>4!$I$30*'5B BIS'!S28/100</f>
        <v>0</v>
      </c>
      <c r="U10" s="194">
        <f>4!$I$30*'5B BIS'!T28/100</f>
        <v>0</v>
      </c>
      <c r="V10" s="194">
        <f>4!$I$30*'5B BIS'!U28/100</f>
        <v>0</v>
      </c>
      <c r="W10" s="194">
        <f>4!$I$30*'5B BIS'!V28/100</f>
        <v>0</v>
      </c>
      <c r="X10" s="194">
        <f>4!$I$30*'5B BIS'!W28/100</f>
        <v>0</v>
      </c>
      <c r="Y10" s="194">
        <f>4!$I$30*'5B BIS'!X28/100</f>
        <v>0</v>
      </c>
      <c r="Z10" s="194">
        <f>4!$I$30*'5B BIS'!Y28/100</f>
        <v>0</v>
      </c>
      <c r="AA10" s="194">
        <f>4!$I$30*'5B BIS'!Z28/100</f>
        <v>0</v>
      </c>
      <c r="AB10" s="194">
        <f>4!$I$30*'5B BIS'!AA28/100</f>
        <v>0</v>
      </c>
      <c r="AC10" s="194">
        <f t="shared" si="0"/>
        <v>0</v>
      </c>
    </row>
    <row r="11" spans="1:29" ht="24.75" customHeight="1">
      <c r="A11" s="100"/>
      <c r="B11" s="133" t="s">
        <v>138</v>
      </c>
      <c r="C11" s="357"/>
      <c r="D11" s="194">
        <f>D10*$C$11</f>
        <v>0</v>
      </c>
      <c r="E11" s="194">
        <f>E10*$C$11</f>
        <v>0</v>
      </c>
      <c r="F11" s="194">
        <f>F10*$C$11</f>
        <v>0</v>
      </c>
      <c r="G11" s="194">
        <f>G10*$C$11</f>
        <v>0</v>
      </c>
      <c r="H11" s="194">
        <f>H10*$C$11</f>
        <v>0</v>
      </c>
      <c r="I11" s="194">
        <f aca="true" t="shared" si="3" ref="I11:AB11">I10*$C$11</f>
        <v>0</v>
      </c>
      <c r="J11" s="194">
        <f t="shared" si="3"/>
        <v>0</v>
      </c>
      <c r="K11" s="194">
        <f t="shared" si="3"/>
        <v>0</v>
      </c>
      <c r="L11" s="194">
        <f t="shared" si="3"/>
        <v>0</v>
      </c>
      <c r="M11" s="194">
        <f t="shared" si="3"/>
        <v>0</v>
      </c>
      <c r="N11" s="194">
        <f t="shared" si="3"/>
        <v>0</v>
      </c>
      <c r="O11" s="194">
        <f t="shared" si="3"/>
        <v>0</v>
      </c>
      <c r="P11" s="194">
        <f t="shared" si="3"/>
        <v>0</v>
      </c>
      <c r="Q11" s="194">
        <f t="shared" si="3"/>
        <v>0</v>
      </c>
      <c r="R11" s="194">
        <f t="shared" si="3"/>
        <v>0</v>
      </c>
      <c r="S11" s="194">
        <f t="shared" si="3"/>
        <v>0</v>
      </c>
      <c r="T11" s="194">
        <f t="shared" si="3"/>
        <v>0</v>
      </c>
      <c r="U11" s="194">
        <f t="shared" si="3"/>
        <v>0</v>
      </c>
      <c r="V11" s="194">
        <f t="shared" si="3"/>
        <v>0</v>
      </c>
      <c r="W11" s="194">
        <f t="shared" si="3"/>
        <v>0</v>
      </c>
      <c r="X11" s="194">
        <f t="shared" si="3"/>
        <v>0</v>
      </c>
      <c r="Y11" s="194">
        <f t="shared" si="3"/>
        <v>0</v>
      </c>
      <c r="Z11" s="194">
        <f t="shared" si="3"/>
        <v>0</v>
      </c>
      <c r="AA11" s="194">
        <f t="shared" si="3"/>
        <v>0</v>
      </c>
      <c r="AB11" s="194">
        <f t="shared" si="3"/>
        <v>0</v>
      </c>
      <c r="AC11" s="194">
        <f t="shared" si="0"/>
        <v>0</v>
      </c>
    </row>
    <row r="12" spans="1:29" ht="24.75" customHeight="1">
      <c r="A12" s="100" t="s">
        <v>204</v>
      </c>
      <c r="B12" s="133" t="s">
        <v>139</v>
      </c>
      <c r="C12" s="357"/>
      <c r="D12" s="194">
        <f>(D8+D10)*$C$12</f>
        <v>0</v>
      </c>
      <c r="E12" s="194">
        <f>(E8+E10)*$C$12</f>
        <v>0</v>
      </c>
      <c r="F12" s="194">
        <f>(F8+F10)*$C$12</f>
        <v>0</v>
      </c>
      <c r="G12" s="194">
        <f>(G8+G10)*$C$12</f>
        <v>0</v>
      </c>
      <c r="H12" s="194">
        <f>(H8+H10)*$C$12</f>
        <v>0</v>
      </c>
      <c r="I12" s="194">
        <f aca="true" t="shared" si="4" ref="I12:AB12">(I8+I10)*$C$12</f>
        <v>0</v>
      </c>
      <c r="J12" s="194">
        <f t="shared" si="4"/>
        <v>0</v>
      </c>
      <c r="K12" s="194">
        <f t="shared" si="4"/>
        <v>0</v>
      </c>
      <c r="L12" s="194">
        <f t="shared" si="4"/>
        <v>0</v>
      </c>
      <c r="M12" s="194">
        <f t="shared" si="4"/>
        <v>0</v>
      </c>
      <c r="N12" s="194">
        <f t="shared" si="4"/>
        <v>0</v>
      </c>
      <c r="O12" s="194">
        <f t="shared" si="4"/>
        <v>0</v>
      </c>
      <c r="P12" s="194">
        <f t="shared" si="4"/>
        <v>0</v>
      </c>
      <c r="Q12" s="194">
        <f t="shared" si="4"/>
        <v>0</v>
      </c>
      <c r="R12" s="194">
        <f t="shared" si="4"/>
        <v>0</v>
      </c>
      <c r="S12" s="194">
        <f t="shared" si="4"/>
        <v>0</v>
      </c>
      <c r="T12" s="194">
        <f t="shared" si="4"/>
        <v>0</v>
      </c>
      <c r="U12" s="194">
        <f t="shared" si="4"/>
        <v>0</v>
      </c>
      <c r="V12" s="194">
        <f t="shared" si="4"/>
        <v>0</v>
      </c>
      <c r="W12" s="194">
        <f t="shared" si="4"/>
        <v>0</v>
      </c>
      <c r="X12" s="194">
        <f t="shared" si="4"/>
        <v>0</v>
      </c>
      <c r="Y12" s="194">
        <f t="shared" si="4"/>
        <v>0</v>
      </c>
      <c r="Z12" s="194">
        <f t="shared" si="4"/>
        <v>0</v>
      </c>
      <c r="AA12" s="194">
        <f t="shared" si="4"/>
        <v>0</v>
      </c>
      <c r="AB12" s="194">
        <f t="shared" si="4"/>
        <v>0</v>
      </c>
      <c r="AC12" s="194">
        <f t="shared" si="0"/>
        <v>0</v>
      </c>
    </row>
    <row r="13" spans="1:29" ht="96" customHeight="1">
      <c r="A13" s="101" t="s">
        <v>196</v>
      </c>
      <c r="B13" s="134" t="s">
        <v>239</v>
      </c>
      <c r="C13" s="358"/>
      <c r="D13" s="194">
        <f>((D8+D10)*$C$13)</f>
        <v>0</v>
      </c>
      <c r="E13" s="194">
        <f aca="true" t="shared" si="5" ref="E13:AB13">((E8+E10)*$C$13)</f>
        <v>0</v>
      </c>
      <c r="F13" s="194">
        <f t="shared" si="5"/>
        <v>0</v>
      </c>
      <c r="G13" s="194">
        <f t="shared" si="5"/>
        <v>0</v>
      </c>
      <c r="H13" s="194">
        <f t="shared" si="5"/>
        <v>0</v>
      </c>
      <c r="I13" s="194">
        <f t="shared" si="5"/>
        <v>0</v>
      </c>
      <c r="J13" s="194">
        <f t="shared" si="5"/>
        <v>0</v>
      </c>
      <c r="K13" s="194">
        <f t="shared" si="5"/>
        <v>0</v>
      </c>
      <c r="L13" s="194">
        <f t="shared" si="5"/>
        <v>0</v>
      </c>
      <c r="M13" s="194">
        <f t="shared" si="5"/>
        <v>0</v>
      </c>
      <c r="N13" s="194">
        <f t="shared" si="5"/>
        <v>0</v>
      </c>
      <c r="O13" s="194">
        <f t="shared" si="5"/>
        <v>0</v>
      </c>
      <c r="P13" s="194">
        <f t="shared" si="5"/>
        <v>0</v>
      </c>
      <c r="Q13" s="194">
        <f t="shared" si="5"/>
        <v>0</v>
      </c>
      <c r="R13" s="194">
        <f t="shared" si="5"/>
        <v>0</v>
      </c>
      <c r="S13" s="194">
        <f t="shared" si="5"/>
        <v>0</v>
      </c>
      <c r="T13" s="194">
        <f t="shared" si="5"/>
        <v>0</v>
      </c>
      <c r="U13" s="194">
        <f t="shared" si="5"/>
        <v>0</v>
      </c>
      <c r="V13" s="194">
        <f t="shared" si="5"/>
        <v>0</v>
      </c>
      <c r="W13" s="194">
        <f t="shared" si="5"/>
        <v>0</v>
      </c>
      <c r="X13" s="194">
        <f t="shared" si="5"/>
        <v>0</v>
      </c>
      <c r="Y13" s="194">
        <f t="shared" si="5"/>
        <v>0</v>
      </c>
      <c r="Z13" s="194">
        <f t="shared" si="5"/>
        <v>0</v>
      </c>
      <c r="AA13" s="194">
        <f t="shared" si="5"/>
        <v>0</v>
      </c>
      <c r="AB13" s="194">
        <f t="shared" si="5"/>
        <v>0</v>
      </c>
      <c r="AC13" s="194">
        <f t="shared" si="0"/>
        <v>0</v>
      </c>
    </row>
    <row r="14" spans="1:29" ht="24.75" customHeight="1">
      <c r="A14" s="100" t="s">
        <v>197</v>
      </c>
      <c r="B14" s="133" t="s">
        <v>140</v>
      </c>
      <c r="C14" s="357"/>
      <c r="D14" s="194">
        <f>D13*$C$14</f>
        <v>0</v>
      </c>
      <c r="E14" s="194">
        <f>E13*$C$14</f>
        <v>0</v>
      </c>
      <c r="F14" s="194">
        <f>F13*$C$14</f>
        <v>0</v>
      </c>
      <c r="G14" s="194">
        <f>G13*$C$14</f>
        <v>0</v>
      </c>
      <c r="H14" s="194">
        <f>H13*$C$14</f>
        <v>0</v>
      </c>
      <c r="I14" s="194">
        <f aca="true" t="shared" si="6" ref="I14:AB14">I13*$C$14</f>
        <v>0</v>
      </c>
      <c r="J14" s="194">
        <f t="shared" si="6"/>
        <v>0</v>
      </c>
      <c r="K14" s="194">
        <f t="shared" si="6"/>
        <v>0</v>
      </c>
      <c r="L14" s="194">
        <f t="shared" si="6"/>
        <v>0</v>
      </c>
      <c r="M14" s="194">
        <f t="shared" si="6"/>
        <v>0</v>
      </c>
      <c r="N14" s="194">
        <f t="shared" si="6"/>
        <v>0</v>
      </c>
      <c r="O14" s="194">
        <f t="shared" si="6"/>
        <v>0</v>
      </c>
      <c r="P14" s="194">
        <f t="shared" si="6"/>
        <v>0</v>
      </c>
      <c r="Q14" s="194">
        <f t="shared" si="6"/>
        <v>0</v>
      </c>
      <c r="R14" s="194">
        <f t="shared" si="6"/>
        <v>0</v>
      </c>
      <c r="S14" s="194">
        <f t="shared" si="6"/>
        <v>0</v>
      </c>
      <c r="T14" s="194">
        <f t="shared" si="6"/>
        <v>0</v>
      </c>
      <c r="U14" s="194">
        <f t="shared" si="6"/>
        <v>0</v>
      </c>
      <c r="V14" s="194">
        <f t="shared" si="6"/>
        <v>0</v>
      </c>
      <c r="W14" s="194">
        <f t="shared" si="6"/>
        <v>0</v>
      </c>
      <c r="X14" s="194">
        <f t="shared" si="6"/>
        <v>0</v>
      </c>
      <c r="Y14" s="194">
        <f t="shared" si="6"/>
        <v>0</v>
      </c>
      <c r="Z14" s="194">
        <f t="shared" si="6"/>
        <v>0</v>
      </c>
      <c r="AA14" s="194">
        <f t="shared" si="6"/>
        <v>0</v>
      </c>
      <c r="AB14" s="194">
        <f t="shared" si="6"/>
        <v>0</v>
      </c>
      <c r="AC14" s="194">
        <f t="shared" si="0"/>
        <v>0</v>
      </c>
    </row>
    <row r="15" spans="1:29" ht="30" customHeight="1">
      <c r="A15" s="101" t="s">
        <v>198</v>
      </c>
      <c r="B15" s="134" t="s">
        <v>238</v>
      </c>
      <c r="C15" s="240">
        <v>0.06</v>
      </c>
      <c r="D15" s="194">
        <f>(D8+D10)*$C$15</f>
        <v>0</v>
      </c>
      <c r="E15" s="194">
        <f>(E8+E10)*$C$15</f>
        <v>0</v>
      </c>
      <c r="F15" s="194">
        <f>(F8+F10)*$C$15</f>
        <v>0</v>
      </c>
      <c r="G15" s="194">
        <f>(G8+G10)*$C$15</f>
        <v>0</v>
      </c>
      <c r="H15" s="194">
        <f>(H8+H10)*$C$15</f>
        <v>0</v>
      </c>
      <c r="I15" s="194">
        <f aca="true" t="shared" si="7" ref="I15:AB15">(I8+I10)*$C$15</f>
        <v>0</v>
      </c>
      <c r="J15" s="194">
        <f t="shared" si="7"/>
        <v>0</v>
      </c>
      <c r="K15" s="194">
        <f t="shared" si="7"/>
        <v>0</v>
      </c>
      <c r="L15" s="194">
        <f t="shared" si="7"/>
        <v>0</v>
      </c>
      <c r="M15" s="194">
        <f t="shared" si="7"/>
        <v>0</v>
      </c>
      <c r="N15" s="194">
        <f t="shared" si="7"/>
        <v>0</v>
      </c>
      <c r="O15" s="194">
        <f t="shared" si="7"/>
        <v>0</v>
      </c>
      <c r="P15" s="194">
        <f t="shared" si="7"/>
        <v>0</v>
      </c>
      <c r="Q15" s="194">
        <f t="shared" si="7"/>
        <v>0</v>
      </c>
      <c r="R15" s="194">
        <f t="shared" si="7"/>
        <v>0</v>
      </c>
      <c r="S15" s="194">
        <f t="shared" si="7"/>
        <v>0</v>
      </c>
      <c r="T15" s="194">
        <f t="shared" si="7"/>
        <v>0</v>
      </c>
      <c r="U15" s="194">
        <f t="shared" si="7"/>
        <v>0</v>
      </c>
      <c r="V15" s="194">
        <f t="shared" si="7"/>
        <v>0</v>
      </c>
      <c r="W15" s="194">
        <f t="shared" si="7"/>
        <v>0</v>
      </c>
      <c r="X15" s="194">
        <f t="shared" si="7"/>
        <v>0</v>
      </c>
      <c r="Y15" s="194">
        <f t="shared" si="7"/>
        <v>0</v>
      </c>
      <c r="Z15" s="194">
        <f t="shared" si="7"/>
        <v>0</v>
      </c>
      <c r="AA15" s="194">
        <f t="shared" si="7"/>
        <v>0</v>
      </c>
      <c r="AB15" s="194">
        <f t="shared" si="7"/>
        <v>0</v>
      </c>
      <c r="AC15" s="194">
        <f t="shared" si="0"/>
        <v>0</v>
      </c>
    </row>
    <row r="16" spans="1:29" ht="24.75" customHeight="1">
      <c r="A16" s="100" t="s">
        <v>199</v>
      </c>
      <c r="B16" s="133" t="s">
        <v>141</v>
      </c>
      <c r="C16" s="357"/>
      <c r="D16" s="194">
        <f>D15*$C$16</f>
        <v>0</v>
      </c>
      <c r="E16" s="194">
        <f>E15*$C$16</f>
        <v>0</v>
      </c>
      <c r="F16" s="194">
        <f>F15*$C$16</f>
        <v>0</v>
      </c>
      <c r="G16" s="194">
        <f>G15*$C$16</f>
        <v>0</v>
      </c>
      <c r="H16" s="194">
        <f>H15*$C$16</f>
        <v>0</v>
      </c>
      <c r="I16" s="194">
        <f aca="true" t="shared" si="8" ref="I16:AB16">I15*$C$16</f>
        <v>0</v>
      </c>
      <c r="J16" s="194">
        <f t="shared" si="8"/>
        <v>0</v>
      </c>
      <c r="K16" s="194">
        <f t="shared" si="8"/>
        <v>0</v>
      </c>
      <c r="L16" s="194">
        <f t="shared" si="8"/>
        <v>0</v>
      </c>
      <c r="M16" s="194">
        <f t="shared" si="8"/>
        <v>0</v>
      </c>
      <c r="N16" s="194">
        <f t="shared" si="8"/>
        <v>0</v>
      </c>
      <c r="O16" s="194">
        <f t="shared" si="8"/>
        <v>0</v>
      </c>
      <c r="P16" s="194">
        <f t="shared" si="8"/>
        <v>0</v>
      </c>
      <c r="Q16" s="194">
        <f t="shared" si="8"/>
        <v>0</v>
      </c>
      <c r="R16" s="194">
        <f t="shared" si="8"/>
        <v>0</v>
      </c>
      <c r="S16" s="194">
        <f t="shared" si="8"/>
        <v>0</v>
      </c>
      <c r="T16" s="194">
        <f t="shared" si="8"/>
        <v>0</v>
      </c>
      <c r="U16" s="194">
        <f t="shared" si="8"/>
        <v>0</v>
      </c>
      <c r="V16" s="194">
        <f t="shared" si="8"/>
        <v>0</v>
      </c>
      <c r="W16" s="194">
        <f t="shared" si="8"/>
        <v>0</v>
      </c>
      <c r="X16" s="194">
        <f t="shared" si="8"/>
        <v>0</v>
      </c>
      <c r="Y16" s="194">
        <f t="shared" si="8"/>
        <v>0</v>
      </c>
      <c r="Z16" s="194">
        <f t="shared" si="8"/>
        <v>0</v>
      </c>
      <c r="AA16" s="194">
        <f t="shared" si="8"/>
        <v>0</v>
      </c>
      <c r="AB16" s="194">
        <f t="shared" si="8"/>
        <v>0</v>
      </c>
      <c r="AC16" s="194">
        <f aca="true" t="shared" si="9" ref="AC16:AC21">SUM(D16:AB16)</f>
        <v>0</v>
      </c>
    </row>
    <row r="17" spans="1:29" ht="24.75" customHeight="1">
      <c r="A17" s="100" t="s">
        <v>60</v>
      </c>
      <c r="B17" s="133" t="s">
        <v>205</v>
      </c>
      <c r="C17" s="232"/>
      <c r="D17" s="355"/>
      <c r="E17" s="355"/>
      <c r="F17" s="355"/>
      <c r="G17" s="355"/>
      <c r="H17" s="355"/>
      <c r="I17" s="356"/>
      <c r="J17" s="356"/>
      <c r="K17" s="356"/>
      <c r="L17" s="356"/>
      <c r="M17" s="356"/>
      <c r="N17" s="356"/>
      <c r="O17" s="356"/>
      <c r="P17" s="356"/>
      <c r="Q17" s="356"/>
      <c r="R17" s="356"/>
      <c r="S17" s="356"/>
      <c r="T17" s="356"/>
      <c r="U17" s="356"/>
      <c r="V17" s="356"/>
      <c r="W17" s="356"/>
      <c r="X17" s="356"/>
      <c r="Y17" s="356"/>
      <c r="Z17" s="356"/>
      <c r="AA17" s="356"/>
      <c r="AB17" s="356"/>
      <c r="AC17" s="194">
        <f t="shared" si="9"/>
        <v>0</v>
      </c>
    </row>
    <row r="18" spans="1:29" ht="24.75" customHeight="1">
      <c r="A18" s="100" t="s">
        <v>61</v>
      </c>
      <c r="B18" s="133" t="s">
        <v>229</v>
      </c>
      <c r="C18" s="241"/>
      <c r="D18" s="355"/>
      <c r="E18" s="355"/>
      <c r="F18" s="355"/>
      <c r="G18" s="355"/>
      <c r="H18" s="355"/>
      <c r="I18" s="356"/>
      <c r="J18" s="356"/>
      <c r="K18" s="356"/>
      <c r="L18" s="356"/>
      <c r="M18" s="356"/>
      <c r="N18" s="356"/>
      <c r="O18" s="356"/>
      <c r="P18" s="356"/>
      <c r="Q18" s="356"/>
      <c r="R18" s="356"/>
      <c r="S18" s="356"/>
      <c r="T18" s="356"/>
      <c r="U18" s="356"/>
      <c r="V18" s="356"/>
      <c r="W18" s="356"/>
      <c r="X18" s="356"/>
      <c r="Y18" s="356"/>
      <c r="Z18" s="356"/>
      <c r="AA18" s="356"/>
      <c r="AB18" s="356"/>
      <c r="AC18" s="194">
        <f t="shared" si="9"/>
        <v>0</v>
      </c>
    </row>
    <row r="19" spans="1:29" ht="24.75" customHeight="1">
      <c r="A19" s="100" t="s">
        <v>200</v>
      </c>
      <c r="B19" s="133" t="s">
        <v>142</v>
      </c>
      <c r="C19" s="357"/>
      <c r="D19" s="194">
        <f>D18*$C$19</f>
        <v>0</v>
      </c>
      <c r="E19" s="194">
        <f>E18*$C$19</f>
        <v>0</v>
      </c>
      <c r="F19" s="194">
        <f>F18*$C$19</f>
        <v>0</v>
      </c>
      <c r="G19" s="194">
        <f>G18*$C$19</f>
        <v>0</v>
      </c>
      <c r="H19" s="194">
        <f>H18*$C$19</f>
        <v>0</v>
      </c>
      <c r="I19" s="194">
        <f aca="true" t="shared" si="10" ref="I19:AB19">I18*$C$19</f>
        <v>0</v>
      </c>
      <c r="J19" s="194">
        <f t="shared" si="10"/>
        <v>0</v>
      </c>
      <c r="K19" s="194">
        <f t="shared" si="10"/>
        <v>0</v>
      </c>
      <c r="L19" s="194">
        <f t="shared" si="10"/>
        <v>0</v>
      </c>
      <c r="M19" s="194">
        <f t="shared" si="10"/>
        <v>0</v>
      </c>
      <c r="N19" s="194">
        <f t="shared" si="10"/>
        <v>0</v>
      </c>
      <c r="O19" s="194">
        <f t="shared" si="10"/>
        <v>0</v>
      </c>
      <c r="P19" s="194">
        <f t="shared" si="10"/>
        <v>0</v>
      </c>
      <c r="Q19" s="194">
        <f t="shared" si="10"/>
        <v>0</v>
      </c>
      <c r="R19" s="194">
        <f t="shared" si="10"/>
        <v>0</v>
      </c>
      <c r="S19" s="194">
        <f t="shared" si="10"/>
        <v>0</v>
      </c>
      <c r="T19" s="194">
        <f t="shared" si="10"/>
        <v>0</v>
      </c>
      <c r="U19" s="194">
        <f t="shared" si="10"/>
        <v>0</v>
      </c>
      <c r="V19" s="194">
        <f t="shared" si="10"/>
        <v>0</v>
      </c>
      <c r="W19" s="194">
        <f t="shared" si="10"/>
        <v>0</v>
      </c>
      <c r="X19" s="194">
        <f t="shared" si="10"/>
        <v>0</v>
      </c>
      <c r="Y19" s="194">
        <f t="shared" si="10"/>
        <v>0</v>
      </c>
      <c r="Z19" s="194">
        <f t="shared" si="10"/>
        <v>0</v>
      </c>
      <c r="AA19" s="194">
        <f t="shared" si="10"/>
        <v>0</v>
      </c>
      <c r="AB19" s="194">
        <f t="shared" si="10"/>
        <v>0</v>
      </c>
      <c r="AC19" s="194">
        <f t="shared" si="9"/>
        <v>0</v>
      </c>
    </row>
    <row r="20" spans="1:29" ht="30" customHeight="1">
      <c r="A20" s="101" t="s">
        <v>201</v>
      </c>
      <c r="B20" s="134" t="s">
        <v>143</v>
      </c>
      <c r="C20" s="24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94">
        <f t="shared" si="9"/>
        <v>0</v>
      </c>
    </row>
    <row r="21" spans="1:29" ht="24.75" customHeight="1" thickBot="1">
      <c r="A21" s="129" t="s">
        <v>202</v>
      </c>
      <c r="B21" s="135" t="s">
        <v>144</v>
      </c>
      <c r="C21" s="357"/>
      <c r="D21" s="121">
        <f>D20*$C$21</f>
        <v>0</v>
      </c>
      <c r="E21" s="121">
        <f aca="true" t="shared" si="11" ref="E21:AB21">E20*$C$21</f>
        <v>0</v>
      </c>
      <c r="F21" s="121">
        <f t="shared" si="11"/>
        <v>0</v>
      </c>
      <c r="G21" s="121">
        <f t="shared" si="11"/>
        <v>0</v>
      </c>
      <c r="H21" s="121">
        <f t="shared" si="11"/>
        <v>0</v>
      </c>
      <c r="I21" s="121">
        <f t="shared" si="11"/>
        <v>0</v>
      </c>
      <c r="J21" s="121">
        <f t="shared" si="11"/>
        <v>0</v>
      </c>
      <c r="K21" s="121">
        <f t="shared" si="11"/>
        <v>0</v>
      </c>
      <c r="L21" s="121">
        <f t="shared" si="11"/>
        <v>0</v>
      </c>
      <c r="M21" s="121">
        <f t="shared" si="11"/>
        <v>0</v>
      </c>
      <c r="N21" s="121">
        <f t="shared" si="11"/>
        <v>0</v>
      </c>
      <c r="O21" s="121">
        <f t="shared" si="11"/>
        <v>0</v>
      </c>
      <c r="P21" s="121">
        <f t="shared" si="11"/>
        <v>0</v>
      </c>
      <c r="Q21" s="121">
        <f t="shared" si="11"/>
        <v>0</v>
      </c>
      <c r="R21" s="121">
        <f t="shared" si="11"/>
        <v>0</v>
      </c>
      <c r="S21" s="121">
        <f t="shared" si="11"/>
        <v>0</v>
      </c>
      <c r="T21" s="121">
        <f t="shared" si="11"/>
        <v>0</v>
      </c>
      <c r="U21" s="121">
        <f t="shared" si="11"/>
        <v>0</v>
      </c>
      <c r="V21" s="121">
        <f t="shared" si="11"/>
        <v>0</v>
      </c>
      <c r="W21" s="121">
        <f t="shared" si="11"/>
        <v>0</v>
      </c>
      <c r="X21" s="121">
        <f t="shared" si="11"/>
        <v>0</v>
      </c>
      <c r="Y21" s="121">
        <f t="shared" si="11"/>
        <v>0</v>
      </c>
      <c r="Z21" s="121">
        <f t="shared" si="11"/>
        <v>0</v>
      </c>
      <c r="AA21" s="121">
        <f t="shared" si="11"/>
        <v>0</v>
      </c>
      <c r="AB21" s="121">
        <f t="shared" si="11"/>
        <v>0</v>
      </c>
      <c r="AC21" s="197">
        <f t="shared" si="9"/>
        <v>0</v>
      </c>
    </row>
    <row r="22" spans="1:29" s="1" customFormat="1" ht="39.75" customHeight="1" thickBot="1">
      <c r="A22" s="86" t="s">
        <v>203</v>
      </c>
      <c r="B22" s="218" t="s">
        <v>210</v>
      </c>
      <c r="C22" s="242"/>
      <c r="D22" s="192">
        <f>D8+D10+D12+D13+D14+D15+D16+D17+D18+D19</f>
        <v>0</v>
      </c>
      <c r="E22" s="192">
        <f>E8+E10+E12+E13+E14+E15+E16+E17+E18+E19</f>
        <v>0</v>
      </c>
      <c r="F22" s="192">
        <f>F8+F10+F12+F13+F14+F15+F16+F17+F18+F19</f>
        <v>0</v>
      </c>
      <c r="G22" s="192">
        <f>G8+G10+G12+G13+G14+G15+G16+G17+G18+G19</f>
        <v>0</v>
      </c>
      <c r="H22" s="192">
        <f>H8+H10+H12+H13+H14+H15+H16+H17+H18+H19</f>
        <v>0</v>
      </c>
      <c r="I22" s="192">
        <f>I8+I10+I12+I13+I14+I15+I16+I17+I18+I19+I20+I21</f>
        <v>0</v>
      </c>
      <c r="J22" s="192">
        <f aca="true" t="shared" si="12" ref="J22:AB22">J8+J10+J12+J13+J14+J15+J16+J17+J18+J19+J20+J21</f>
        <v>0</v>
      </c>
      <c r="K22" s="192">
        <f t="shared" si="12"/>
        <v>0</v>
      </c>
      <c r="L22" s="192">
        <f t="shared" si="12"/>
        <v>0</v>
      </c>
      <c r="M22" s="192">
        <f t="shared" si="12"/>
        <v>0</v>
      </c>
      <c r="N22" s="192">
        <f t="shared" si="12"/>
        <v>0</v>
      </c>
      <c r="O22" s="192">
        <f t="shared" si="12"/>
        <v>0</v>
      </c>
      <c r="P22" s="192">
        <f t="shared" si="12"/>
        <v>0</v>
      </c>
      <c r="Q22" s="192">
        <f t="shared" si="12"/>
        <v>0</v>
      </c>
      <c r="R22" s="192">
        <f t="shared" si="12"/>
        <v>0</v>
      </c>
      <c r="S22" s="192">
        <f t="shared" si="12"/>
        <v>0</v>
      </c>
      <c r="T22" s="192">
        <f t="shared" si="12"/>
        <v>0</v>
      </c>
      <c r="U22" s="192">
        <f t="shared" si="12"/>
        <v>0</v>
      </c>
      <c r="V22" s="192">
        <f t="shared" si="12"/>
        <v>0</v>
      </c>
      <c r="W22" s="192">
        <f t="shared" si="12"/>
        <v>0</v>
      </c>
      <c r="X22" s="192">
        <f t="shared" si="12"/>
        <v>0</v>
      </c>
      <c r="Y22" s="192">
        <f t="shared" si="12"/>
        <v>0</v>
      </c>
      <c r="Z22" s="192">
        <f t="shared" si="12"/>
        <v>0</v>
      </c>
      <c r="AA22" s="192">
        <f t="shared" si="12"/>
        <v>0</v>
      </c>
      <c r="AB22" s="192">
        <f t="shared" si="12"/>
        <v>0</v>
      </c>
      <c r="AC22" s="192">
        <f>SUM(AC8:AC21)-AC9-AC11</f>
        <v>0</v>
      </c>
    </row>
    <row r="23" spans="1:29" ht="24.75" customHeight="1" thickBot="1">
      <c r="A23" s="122" t="s">
        <v>62</v>
      </c>
      <c r="B23" s="136" t="s">
        <v>231</v>
      </c>
      <c r="C23" s="130"/>
      <c r="D23" s="363"/>
      <c r="E23" s="363"/>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195">
        <f>SUM(D23:AB23)</f>
        <v>0</v>
      </c>
    </row>
    <row r="24" spans="1:29" ht="24.75" customHeight="1" thickBot="1" thickTop="1">
      <c r="A24" s="125" t="s">
        <v>63</v>
      </c>
      <c r="B24" s="137" t="s">
        <v>232</v>
      </c>
      <c r="C24" s="131"/>
      <c r="D24" s="355"/>
      <c r="E24" s="35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195">
        <f>SUM(D24:AB24)</f>
        <v>0</v>
      </c>
    </row>
    <row r="25" spans="1:29" ht="24.75" customHeight="1" thickBot="1" thickTop="1">
      <c r="A25" s="169" t="s">
        <v>64</v>
      </c>
      <c r="B25" s="170" t="s">
        <v>233</v>
      </c>
      <c r="C25" s="17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195">
        <f>SUM(D25:AB25)</f>
        <v>0</v>
      </c>
    </row>
    <row r="26" ht="13.5" thickTop="1"/>
    <row r="27" ht="12.75">
      <c r="A27" s="5" t="s">
        <v>234</v>
      </c>
    </row>
    <row r="28" ht="12.75">
      <c r="A28" s="6" t="s">
        <v>235</v>
      </c>
    </row>
    <row r="29" ht="12.75">
      <c r="A29" s="6" t="s">
        <v>236</v>
      </c>
    </row>
    <row r="30" ht="12.75">
      <c r="A30" s="6" t="s">
        <v>237</v>
      </c>
    </row>
    <row r="35" spans="2:8" ht="30" customHeight="1">
      <c r="B35" s="1"/>
      <c r="C35" s="105"/>
      <c r="D35" s="236"/>
      <c r="E35" s="236"/>
      <c r="F35" s="236"/>
      <c r="G35" s="236"/>
      <c r="H35" s="236"/>
    </row>
    <row r="36" spans="2:8" ht="15.75" customHeight="1">
      <c r="B36" s="237"/>
      <c r="C36" s="238"/>
      <c r="D36" s="239"/>
      <c r="E36" s="239"/>
      <c r="F36" s="239"/>
      <c r="G36" s="239"/>
      <c r="H36" s="239"/>
    </row>
    <row r="37" spans="2:8" ht="15.75" customHeight="1">
      <c r="B37" s="237"/>
      <c r="C37" s="238"/>
      <c r="D37" s="239"/>
      <c r="E37" s="239"/>
      <c r="F37" s="239"/>
      <c r="G37" s="239"/>
      <c r="H37" s="239"/>
    </row>
  </sheetData>
  <sheetProtection password="E8E4" sheet="1" objects="1" scenarios="1"/>
  <mergeCells count="3">
    <mergeCell ref="D6:AC6"/>
    <mergeCell ref="A6:C6"/>
    <mergeCell ref="A7:C7"/>
  </mergeCells>
  <printOptions horizontalCentered="1"/>
  <pageMargins left="0" right="0" top="0.984251968503937" bottom="0.984251968503937" header="0.7874015748031497" footer="0.7874015748031497"/>
  <pageSetup horizontalDpi="600" verticalDpi="600" orientation="landscape" paperSize="9" scale="62" r:id="rId1"/>
  <headerFooter alignWithMargins="0">
    <oddHeader>&amp;CTavole SDF</oddHeader>
    <oddFooter>&amp;RTabella &amp;A</oddFooter>
  </headerFooter>
</worksheet>
</file>

<file path=xl/worksheets/sheet8.xml><?xml version="1.0" encoding="utf-8"?>
<worksheet xmlns="http://schemas.openxmlformats.org/spreadsheetml/2006/main" xmlns:r="http://schemas.openxmlformats.org/officeDocument/2006/relationships">
  <dimension ref="A2:AC30"/>
  <sheetViews>
    <sheetView workbookViewId="0" topLeftCell="A1">
      <pane xSplit="3" ySplit="7" topLeftCell="D17" activePane="bottomRight" state="frozen"/>
      <selection pane="topLeft" activeCell="A1" sqref="A1"/>
      <selection pane="topRight" activeCell="D1" sqref="D1"/>
      <selection pane="bottomLeft" activeCell="A8" sqref="A8"/>
      <selection pane="bottomRight" activeCell="D19" sqref="D19"/>
    </sheetView>
  </sheetViews>
  <sheetFormatPr defaultColWidth="9.140625" defaultRowHeight="12.75"/>
  <cols>
    <col min="1" max="1" width="3.7109375" style="6" customWidth="1"/>
    <col min="2" max="2" width="25.7109375" style="6" customWidth="1"/>
    <col min="3" max="3" width="4.7109375" style="6" customWidth="1"/>
    <col min="4" max="29" width="7.7109375" style="6" customWidth="1"/>
    <col min="30" max="16384" width="9.140625" style="6" customWidth="1"/>
  </cols>
  <sheetData>
    <row r="2" ht="12.75">
      <c r="B2" s="5" t="s">
        <v>240</v>
      </c>
    </row>
    <row r="3" spans="2:7" ht="12.75">
      <c r="B3" s="228" t="s">
        <v>226</v>
      </c>
      <c r="C3" s="5"/>
      <c r="D3" s="5"/>
      <c r="E3" s="5"/>
      <c r="F3" s="5"/>
      <c r="G3" s="5"/>
    </row>
    <row r="4" spans="2:13" ht="12.75">
      <c r="B4" s="118"/>
      <c r="D4" s="5"/>
      <c r="E4" s="5"/>
      <c r="M4" s="6" t="s">
        <v>145</v>
      </c>
    </row>
    <row r="6" spans="1:29" ht="19.5" customHeight="1">
      <c r="A6" s="396"/>
      <c r="B6" s="404"/>
      <c r="C6" s="397"/>
      <c r="D6" s="408" t="s">
        <v>29</v>
      </c>
      <c r="E6" s="408"/>
      <c r="F6" s="408"/>
      <c r="G6" s="408"/>
      <c r="H6" s="408"/>
      <c r="I6" s="408"/>
      <c r="J6" s="408"/>
      <c r="K6" s="408"/>
      <c r="L6" s="408"/>
      <c r="M6" s="408"/>
      <c r="N6" s="408"/>
      <c r="O6" s="408"/>
      <c r="P6" s="408"/>
      <c r="Q6" s="408"/>
      <c r="R6" s="408"/>
      <c r="S6" s="408"/>
      <c r="T6" s="408"/>
      <c r="U6" s="408"/>
      <c r="V6" s="408"/>
      <c r="W6" s="408"/>
      <c r="X6" s="408"/>
      <c r="Y6" s="408"/>
      <c r="Z6" s="408"/>
      <c r="AA6" s="408"/>
      <c r="AB6" s="408"/>
      <c r="AC6" s="409"/>
    </row>
    <row r="7" spans="1:29" ht="19.5" customHeight="1" thickBot="1">
      <c r="A7" s="405" t="s">
        <v>25</v>
      </c>
      <c r="B7" s="406"/>
      <c r="C7" s="407"/>
      <c r="D7" s="119" t="s">
        <v>26</v>
      </c>
      <c r="E7" s="14" t="s">
        <v>27</v>
      </c>
      <c r="F7" s="14" t="s">
        <v>28</v>
      </c>
      <c r="G7" s="14" t="s">
        <v>30</v>
      </c>
      <c r="H7" s="14" t="s">
        <v>31</v>
      </c>
      <c r="I7" s="14" t="s">
        <v>32</v>
      </c>
      <c r="J7" s="14" t="s">
        <v>33</v>
      </c>
      <c r="K7" s="14" t="s">
        <v>34</v>
      </c>
      <c r="L7" s="14" t="s">
        <v>35</v>
      </c>
      <c r="M7" s="14" t="s">
        <v>36</v>
      </c>
      <c r="N7" s="14" t="s">
        <v>37</v>
      </c>
      <c r="O7" s="14" t="s">
        <v>38</v>
      </c>
      <c r="P7" s="14" t="s">
        <v>39</v>
      </c>
      <c r="Q7" s="14" t="s">
        <v>40</v>
      </c>
      <c r="R7" s="14" t="s">
        <v>41</v>
      </c>
      <c r="S7" s="14" t="s">
        <v>42</v>
      </c>
      <c r="T7" s="14" t="s">
        <v>43</v>
      </c>
      <c r="U7" s="14" t="s">
        <v>44</v>
      </c>
      <c r="V7" s="14" t="s">
        <v>45</v>
      </c>
      <c r="W7" s="14" t="s">
        <v>46</v>
      </c>
      <c r="X7" s="14" t="s">
        <v>47</v>
      </c>
      <c r="Y7" s="14" t="s">
        <v>48</v>
      </c>
      <c r="Z7" s="14" t="s">
        <v>49</v>
      </c>
      <c r="AA7" s="14" t="s">
        <v>50</v>
      </c>
      <c r="AB7" s="14" t="s">
        <v>51</v>
      </c>
      <c r="AC7" s="15" t="s">
        <v>11</v>
      </c>
    </row>
    <row r="8" spans="1:29" ht="24.75" customHeight="1" thickTop="1">
      <c r="A8" s="128" t="s">
        <v>194</v>
      </c>
      <c r="B8" s="132" t="s">
        <v>65</v>
      </c>
      <c r="C8" s="231"/>
      <c r="D8" s="191">
        <f>'6A BIS'!D8-'6B BIS'!D8</f>
        <v>0</v>
      </c>
      <c r="E8" s="191">
        <f>'6A BIS'!E8-'6B BIS'!E8</f>
        <v>0</v>
      </c>
      <c r="F8" s="191">
        <f>'6A BIS'!F8-'6B BIS'!F8</f>
        <v>0</v>
      </c>
      <c r="G8" s="191">
        <f>'6A BIS'!G8-'6B BIS'!G8</f>
        <v>0</v>
      </c>
      <c r="H8" s="191">
        <f>'6A BIS'!H8-'6B BIS'!H8</f>
        <v>0</v>
      </c>
      <c r="I8" s="191">
        <f>'6A BIS'!I8-'6B BIS'!I8</f>
        <v>0</v>
      </c>
      <c r="J8" s="191">
        <f>'6A BIS'!J8-'6B BIS'!J8</f>
        <v>0</v>
      </c>
      <c r="K8" s="191">
        <f>'6A BIS'!K8-'6B BIS'!K8</f>
        <v>0</v>
      </c>
      <c r="L8" s="191">
        <f>'6A BIS'!L8-'6B BIS'!L8</f>
        <v>0</v>
      </c>
      <c r="M8" s="191">
        <f>'6A BIS'!M8-'6B BIS'!M8</f>
        <v>0</v>
      </c>
      <c r="N8" s="191">
        <f>'6A BIS'!N8-'6B BIS'!N8</f>
        <v>0</v>
      </c>
      <c r="O8" s="191">
        <f>'6A BIS'!O8-'6B BIS'!O8</f>
        <v>0</v>
      </c>
      <c r="P8" s="191">
        <f>'6A BIS'!P8-'6B BIS'!P8</f>
        <v>0</v>
      </c>
      <c r="Q8" s="191">
        <f>'6A BIS'!Q8-'6B BIS'!Q8</f>
        <v>0</v>
      </c>
      <c r="R8" s="191">
        <f>'6A BIS'!R8-'6B BIS'!R8</f>
        <v>0</v>
      </c>
      <c r="S8" s="191">
        <f>'6A BIS'!S8-'6B BIS'!S8</f>
        <v>0</v>
      </c>
      <c r="T8" s="191">
        <f>'6A BIS'!T8-'6B BIS'!T8</f>
        <v>0</v>
      </c>
      <c r="U8" s="191">
        <f>'6A BIS'!U8-'6B BIS'!U8</f>
        <v>0</v>
      </c>
      <c r="V8" s="191">
        <f>'6A BIS'!V8-'6B BIS'!V8</f>
        <v>0</v>
      </c>
      <c r="W8" s="191">
        <f>'6A BIS'!W8-'6B BIS'!W8</f>
        <v>0</v>
      </c>
      <c r="X8" s="191">
        <f>'6A BIS'!X8-'6B BIS'!X8</f>
        <v>0</v>
      </c>
      <c r="Y8" s="191">
        <f>'6A BIS'!Y8-'6B BIS'!Y8</f>
        <v>0</v>
      </c>
      <c r="Z8" s="191">
        <f>'6A BIS'!Z8-'6B BIS'!Z8</f>
        <v>0</v>
      </c>
      <c r="AA8" s="191">
        <f>'6A BIS'!AA8-'6B BIS'!AA8</f>
        <v>0</v>
      </c>
      <c r="AB8" s="191">
        <f>'6A BIS'!AB8-'6B BIS'!AB8</f>
        <v>0</v>
      </c>
      <c r="AC8" s="198">
        <f aca="true" t="shared" si="0" ref="AC8:AC15">SUM(D8:AB8)</f>
        <v>0</v>
      </c>
    </row>
    <row r="9" spans="1:29" ht="24.75" customHeight="1">
      <c r="A9" s="100"/>
      <c r="B9" s="133" t="s">
        <v>137</v>
      </c>
      <c r="C9" s="366"/>
      <c r="D9" s="194">
        <f>D8*$C$9</f>
        <v>0</v>
      </c>
      <c r="E9" s="194">
        <f aca="true" t="shared" si="1" ref="E9:AB9">E8*$C$9</f>
        <v>0</v>
      </c>
      <c r="F9" s="194">
        <f t="shared" si="1"/>
        <v>0</v>
      </c>
      <c r="G9" s="194">
        <f t="shared" si="1"/>
        <v>0</v>
      </c>
      <c r="H9" s="194">
        <f t="shared" si="1"/>
        <v>0</v>
      </c>
      <c r="I9" s="194">
        <f t="shared" si="1"/>
        <v>0</v>
      </c>
      <c r="J9" s="194">
        <f t="shared" si="1"/>
        <v>0</v>
      </c>
      <c r="K9" s="194">
        <f t="shared" si="1"/>
        <v>0</v>
      </c>
      <c r="L9" s="194">
        <f t="shared" si="1"/>
        <v>0</v>
      </c>
      <c r="M9" s="194">
        <f t="shared" si="1"/>
        <v>0</v>
      </c>
      <c r="N9" s="194">
        <f t="shared" si="1"/>
        <v>0</v>
      </c>
      <c r="O9" s="194">
        <f t="shared" si="1"/>
        <v>0</v>
      </c>
      <c r="P9" s="194">
        <f t="shared" si="1"/>
        <v>0</v>
      </c>
      <c r="Q9" s="194">
        <f t="shared" si="1"/>
        <v>0</v>
      </c>
      <c r="R9" s="194">
        <f t="shared" si="1"/>
        <v>0</v>
      </c>
      <c r="S9" s="194">
        <f t="shared" si="1"/>
        <v>0</v>
      </c>
      <c r="T9" s="194">
        <f t="shared" si="1"/>
        <v>0</v>
      </c>
      <c r="U9" s="194">
        <f t="shared" si="1"/>
        <v>0</v>
      </c>
      <c r="V9" s="194">
        <f t="shared" si="1"/>
        <v>0</v>
      </c>
      <c r="W9" s="194">
        <f t="shared" si="1"/>
        <v>0</v>
      </c>
      <c r="X9" s="194">
        <f t="shared" si="1"/>
        <v>0</v>
      </c>
      <c r="Y9" s="194">
        <f t="shared" si="1"/>
        <v>0</v>
      </c>
      <c r="Z9" s="194">
        <f t="shared" si="1"/>
        <v>0</v>
      </c>
      <c r="AA9" s="194">
        <f t="shared" si="1"/>
        <v>0</v>
      </c>
      <c r="AB9" s="194">
        <f t="shared" si="1"/>
        <v>0</v>
      </c>
      <c r="AC9" s="199">
        <f t="shared" si="0"/>
        <v>0</v>
      </c>
    </row>
    <row r="10" spans="1:29" ht="24.75" customHeight="1">
      <c r="A10" s="100" t="s">
        <v>195</v>
      </c>
      <c r="B10" s="133" t="s">
        <v>116</v>
      </c>
      <c r="C10" s="233"/>
      <c r="D10" s="194">
        <f>'6A BIS'!D10-'6B BIS'!D10</f>
        <v>0</v>
      </c>
      <c r="E10" s="194">
        <f>'6A BIS'!E10-'6B BIS'!E10</f>
        <v>0</v>
      </c>
      <c r="F10" s="194">
        <f>'6A BIS'!F10-'6B BIS'!F10</f>
        <v>0</v>
      </c>
      <c r="G10" s="194">
        <f>'6A BIS'!G10-'6B BIS'!G10</f>
        <v>0</v>
      </c>
      <c r="H10" s="194">
        <f>'6A BIS'!H10-'6B BIS'!H10</f>
        <v>0</v>
      </c>
      <c r="I10" s="194">
        <f>'6A BIS'!I10-'6B BIS'!I10</f>
        <v>0</v>
      </c>
      <c r="J10" s="194">
        <f>'6A BIS'!J10-'6B BIS'!J10</f>
        <v>0</v>
      </c>
      <c r="K10" s="194">
        <f>'6A BIS'!K10-'6B BIS'!K10</f>
        <v>0</v>
      </c>
      <c r="L10" s="194">
        <f>'6A BIS'!L10-'6B BIS'!L10</f>
        <v>0</v>
      </c>
      <c r="M10" s="194">
        <f>'6A BIS'!M10-'6B BIS'!M10</f>
        <v>0</v>
      </c>
      <c r="N10" s="194">
        <f>'6A BIS'!N10-'6B BIS'!N10</f>
        <v>0</v>
      </c>
      <c r="O10" s="194">
        <f>'6A BIS'!O10-'6B BIS'!O10</f>
        <v>0</v>
      </c>
      <c r="P10" s="194">
        <f>'6A BIS'!P10-'6B BIS'!P10</f>
        <v>0</v>
      </c>
      <c r="Q10" s="194">
        <f>'6A BIS'!Q10-'6B BIS'!Q10</f>
        <v>0</v>
      </c>
      <c r="R10" s="194">
        <f>'6A BIS'!R10-'6B BIS'!R10</f>
        <v>0</v>
      </c>
      <c r="S10" s="194">
        <f>'6A BIS'!S10-'6B BIS'!S10</f>
        <v>0</v>
      </c>
      <c r="T10" s="194">
        <f>'6A BIS'!T10-'6B BIS'!T10</f>
        <v>0</v>
      </c>
      <c r="U10" s="194">
        <f>'6A BIS'!U10-'6B BIS'!U10</f>
        <v>0</v>
      </c>
      <c r="V10" s="194">
        <f>'6A BIS'!V10-'6B BIS'!V10</f>
        <v>0</v>
      </c>
      <c r="W10" s="194">
        <f>'6A BIS'!W10-'6B BIS'!W10</f>
        <v>0</v>
      </c>
      <c r="X10" s="194">
        <f>'6A BIS'!X10-'6B BIS'!X10</f>
        <v>0</v>
      </c>
      <c r="Y10" s="194">
        <f>'6A BIS'!Y10-'6B BIS'!Y10</f>
        <v>0</v>
      </c>
      <c r="Z10" s="194">
        <f>'6A BIS'!Z10-'6B BIS'!Z10</f>
        <v>0</v>
      </c>
      <c r="AA10" s="194">
        <f>'6A BIS'!AA10-'6B BIS'!AA10</f>
        <v>0</v>
      </c>
      <c r="AB10" s="194">
        <f>'6A BIS'!AB10-'6B BIS'!AB10</f>
        <v>0</v>
      </c>
      <c r="AC10" s="199">
        <f t="shared" si="0"/>
        <v>0</v>
      </c>
    </row>
    <row r="11" spans="1:29" ht="24.75" customHeight="1">
      <c r="A11" s="100"/>
      <c r="B11" s="133" t="s">
        <v>138</v>
      </c>
      <c r="C11" s="357"/>
      <c r="D11" s="194">
        <f>D10*$C$11</f>
        <v>0</v>
      </c>
      <c r="E11" s="194">
        <f aca="true" t="shared" si="2" ref="E11:AB11">E10*$C$11</f>
        <v>0</v>
      </c>
      <c r="F11" s="194">
        <f t="shared" si="2"/>
        <v>0</v>
      </c>
      <c r="G11" s="194">
        <f t="shared" si="2"/>
        <v>0</v>
      </c>
      <c r="H11" s="194">
        <f t="shared" si="2"/>
        <v>0</v>
      </c>
      <c r="I11" s="194">
        <f t="shared" si="2"/>
        <v>0</v>
      </c>
      <c r="J11" s="194">
        <f t="shared" si="2"/>
        <v>0</v>
      </c>
      <c r="K11" s="194">
        <f t="shared" si="2"/>
        <v>0</v>
      </c>
      <c r="L11" s="194">
        <f t="shared" si="2"/>
        <v>0</v>
      </c>
      <c r="M11" s="194">
        <f t="shared" si="2"/>
        <v>0</v>
      </c>
      <c r="N11" s="194">
        <f t="shared" si="2"/>
        <v>0</v>
      </c>
      <c r="O11" s="194">
        <f t="shared" si="2"/>
        <v>0</v>
      </c>
      <c r="P11" s="194">
        <f t="shared" si="2"/>
        <v>0</v>
      </c>
      <c r="Q11" s="194">
        <f t="shared" si="2"/>
        <v>0</v>
      </c>
      <c r="R11" s="194">
        <f t="shared" si="2"/>
        <v>0</v>
      </c>
      <c r="S11" s="194">
        <f t="shared" si="2"/>
        <v>0</v>
      </c>
      <c r="T11" s="194">
        <f t="shared" si="2"/>
        <v>0</v>
      </c>
      <c r="U11" s="194">
        <f t="shared" si="2"/>
        <v>0</v>
      </c>
      <c r="V11" s="194">
        <f t="shared" si="2"/>
        <v>0</v>
      </c>
      <c r="W11" s="194">
        <f t="shared" si="2"/>
        <v>0</v>
      </c>
      <c r="X11" s="194">
        <f t="shared" si="2"/>
        <v>0</v>
      </c>
      <c r="Y11" s="194">
        <f t="shared" si="2"/>
        <v>0</v>
      </c>
      <c r="Z11" s="194">
        <f t="shared" si="2"/>
        <v>0</v>
      </c>
      <c r="AA11" s="194">
        <f t="shared" si="2"/>
        <v>0</v>
      </c>
      <c r="AB11" s="194">
        <f t="shared" si="2"/>
        <v>0</v>
      </c>
      <c r="AC11" s="199">
        <f t="shared" si="0"/>
        <v>0</v>
      </c>
    </row>
    <row r="12" spans="1:29" ht="24.75" customHeight="1">
      <c r="A12" s="100" t="s">
        <v>204</v>
      </c>
      <c r="B12" s="133" t="s">
        <v>139</v>
      </c>
      <c r="C12" s="357"/>
      <c r="D12" s="194">
        <f>'6A BIS'!D12-'6B BIS'!D12</f>
        <v>0</v>
      </c>
      <c r="E12" s="194">
        <f>'6A BIS'!E12-'6B BIS'!E12</f>
        <v>0</v>
      </c>
      <c r="F12" s="194">
        <f>'6A BIS'!F12-'6B BIS'!F12</f>
        <v>0</v>
      </c>
      <c r="G12" s="194">
        <f>'6A BIS'!G12-'6B BIS'!G12</f>
        <v>0</v>
      </c>
      <c r="H12" s="194">
        <f>'6A BIS'!H12-'6B BIS'!H12</f>
        <v>0</v>
      </c>
      <c r="I12" s="194">
        <f>'6A BIS'!I12-'6B BIS'!I12</f>
        <v>0</v>
      </c>
      <c r="J12" s="194">
        <f>'6A BIS'!J12-'6B BIS'!J12</f>
        <v>0</v>
      </c>
      <c r="K12" s="194">
        <f>'6A BIS'!K12-'6B BIS'!K12</f>
        <v>0</v>
      </c>
      <c r="L12" s="194">
        <f>'6A BIS'!L12-'6B BIS'!L12</f>
        <v>0</v>
      </c>
      <c r="M12" s="194">
        <f>'6A BIS'!M12-'6B BIS'!M12</f>
        <v>0</v>
      </c>
      <c r="N12" s="194">
        <f>'6A BIS'!N12-'6B BIS'!N12</f>
        <v>0</v>
      </c>
      <c r="O12" s="194">
        <f>'6A BIS'!O12-'6B BIS'!O12</f>
        <v>0</v>
      </c>
      <c r="P12" s="194">
        <f>'6A BIS'!P12-'6B BIS'!P12</f>
        <v>0</v>
      </c>
      <c r="Q12" s="194">
        <f>'6A BIS'!Q12-'6B BIS'!Q12</f>
        <v>0</v>
      </c>
      <c r="R12" s="194">
        <f>'6A BIS'!R12-'6B BIS'!R12</f>
        <v>0</v>
      </c>
      <c r="S12" s="194">
        <f>'6A BIS'!S12-'6B BIS'!S12</f>
        <v>0</v>
      </c>
      <c r="T12" s="194">
        <f>'6A BIS'!T12-'6B BIS'!T12</f>
        <v>0</v>
      </c>
      <c r="U12" s="194">
        <f>'6A BIS'!U12-'6B BIS'!U12</f>
        <v>0</v>
      </c>
      <c r="V12" s="194">
        <f>'6A BIS'!V12-'6B BIS'!V12</f>
        <v>0</v>
      </c>
      <c r="W12" s="194">
        <f>'6A BIS'!W12-'6B BIS'!W12</f>
        <v>0</v>
      </c>
      <c r="X12" s="194">
        <f>'6A BIS'!X12-'6B BIS'!X12</f>
        <v>0</v>
      </c>
      <c r="Y12" s="194">
        <f>'6A BIS'!Y12-'6B BIS'!Y12</f>
        <v>0</v>
      </c>
      <c r="Z12" s="194">
        <f>'6A BIS'!Z12-'6B BIS'!Z12</f>
        <v>0</v>
      </c>
      <c r="AA12" s="194">
        <f>'6A BIS'!AA12-'6B BIS'!AA12</f>
        <v>0</v>
      </c>
      <c r="AB12" s="194">
        <f>'6A BIS'!AB12-'6B BIS'!AB12</f>
        <v>0</v>
      </c>
      <c r="AC12" s="199">
        <f t="shared" si="0"/>
        <v>0</v>
      </c>
    </row>
    <row r="13" spans="1:29" ht="96" customHeight="1">
      <c r="A13" s="101" t="s">
        <v>196</v>
      </c>
      <c r="B13" s="134" t="s">
        <v>239</v>
      </c>
      <c r="C13" s="358"/>
      <c r="D13" s="194">
        <f>'6A BIS'!D13-'6B BIS'!D13</f>
        <v>0</v>
      </c>
      <c r="E13" s="194">
        <f>'6A BIS'!E13-'6B BIS'!E13</f>
        <v>0</v>
      </c>
      <c r="F13" s="194">
        <f>'6A BIS'!F13-'6B BIS'!F13</f>
        <v>0</v>
      </c>
      <c r="G13" s="194">
        <f>'6A BIS'!G13-'6B BIS'!G13</f>
        <v>0</v>
      </c>
      <c r="H13" s="194">
        <f>'6A BIS'!H13-'6B BIS'!H13</f>
        <v>0</v>
      </c>
      <c r="I13" s="194">
        <f>'6A BIS'!I13-'6B BIS'!I13</f>
        <v>0</v>
      </c>
      <c r="J13" s="194">
        <f>'6A BIS'!J13-'6B BIS'!J13</f>
        <v>0</v>
      </c>
      <c r="K13" s="194">
        <f>'6A BIS'!K13-'6B BIS'!K13</f>
        <v>0</v>
      </c>
      <c r="L13" s="194">
        <f>'6A BIS'!L13-'6B BIS'!L13</f>
        <v>0</v>
      </c>
      <c r="M13" s="194">
        <f>'6A BIS'!M13-'6B BIS'!M13</f>
        <v>0</v>
      </c>
      <c r="N13" s="194">
        <f>'6A BIS'!N13-'6B BIS'!N13</f>
        <v>0</v>
      </c>
      <c r="O13" s="194">
        <f>'6A BIS'!O13-'6B BIS'!O13</f>
        <v>0</v>
      </c>
      <c r="P13" s="194">
        <f>'6A BIS'!P13-'6B BIS'!P13</f>
        <v>0</v>
      </c>
      <c r="Q13" s="194">
        <f>'6A BIS'!Q13-'6B BIS'!Q13</f>
        <v>0</v>
      </c>
      <c r="R13" s="194">
        <f>'6A BIS'!R13-'6B BIS'!R13</f>
        <v>0</v>
      </c>
      <c r="S13" s="194">
        <f>'6A BIS'!S13-'6B BIS'!S13</f>
        <v>0</v>
      </c>
      <c r="T13" s="194">
        <f>'6A BIS'!T13-'6B BIS'!T13</f>
        <v>0</v>
      </c>
      <c r="U13" s="194">
        <f>'6A BIS'!U13-'6B BIS'!U13</f>
        <v>0</v>
      </c>
      <c r="V13" s="194">
        <f>'6A BIS'!V13-'6B BIS'!V13</f>
        <v>0</v>
      </c>
      <c r="W13" s="194">
        <f>'6A BIS'!W13-'6B BIS'!W13</f>
        <v>0</v>
      </c>
      <c r="X13" s="194">
        <f>'6A BIS'!X13-'6B BIS'!X13</f>
        <v>0</v>
      </c>
      <c r="Y13" s="194">
        <f>'6A BIS'!Y13-'6B BIS'!Y13</f>
        <v>0</v>
      </c>
      <c r="Z13" s="194">
        <f>'6A BIS'!Z13-'6B BIS'!Z13</f>
        <v>0</v>
      </c>
      <c r="AA13" s="194">
        <f>'6A BIS'!AA13-'6B BIS'!AA13</f>
        <v>0</v>
      </c>
      <c r="AB13" s="194">
        <f>'6A BIS'!AB13-'6B BIS'!AB13</f>
        <v>0</v>
      </c>
      <c r="AC13" s="199">
        <f t="shared" si="0"/>
        <v>0</v>
      </c>
    </row>
    <row r="14" spans="1:29" ht="24.75" customHeight="1">
      <c r="A14" s="100" t="s">
        <v>197</v>
      </c>
      <c r="B14" s="133" t="s">
        <v>140</v>
      </c>
      <c r="C14" s="357"/>
      <c r="D14" s="194">
        <f>'6A BIS'!D14-'6B BIS'!D14</f>
        <v>0</v>
      </c>
      <c r="E14" s="194">
        <f>'6A BIS'!E14-'6B BIS'!E14</f>
        <v>0</v>
      </c>
      <c r="F14" s="194">
        <f>'6A BIS'!F14-'6B BIS'!F14</f>
        <v>0</v>
      </c>
      <c r="G14" s="194">
        <f>'6A BIS'!G14-'6B BIS'!G14</f>
        <v>0</v>
      </c>
      <c r="H14" s="194">
        <f>'6A BIS'!H14-'6B BIS'!H14</f>
        <v>0</v>
      </c>
      <c r="I14" s="194">
        <f>'6A BIS'!I14-'6B BIS'!I14</f>
        <v>0</v>
      </c>
      <c r="J14" s="194">
        <f>'6A BIS'!J14-'6B BIS'!J14</f>
        <v>0</v>
      </c>
      <c r="K14" s="194">
        <f>'6A BIS'!K14-'6B BIS'!K14</f>
        <v>0</v>
      </c>
      <c r="L14" s="194">
        <f>'6A BIS'!L14-'6B BIS'!L14</f>
        <v>0</v>
      </c>
      <c r="M14" s="194">
        <f>'6A BIS'!M14-'6B BIS'!M14</f>
        <v>0</v>
      </c>
      <c r="N14" s="194">
        <f>'6A BIS'!N14-'6B BIS'!N14</f>
        <v>0</v>
      </c>
      <c r="O14" s="194">
        <f>'6A BIS'!O14-'6B BIS'!O14</f>
        <v>0</v>
      </c>
      <c r="P14" s="194">
        <f>'6A BIS'!P14-'6B BIS'!P14</f>
        <v>0</v>
      </c>
      <c r="Q14" s="194">
        <f>'6A BIS'!Q14-'6B BIS'!Q14</f>
        <v>0</v>
      </c>
      <c r="R14" s="194">
        <f>'6A BIS'!R14-'6B BIS'!R14</f>
        <v>0</v>
      </c>
      <c r="S14" s="194">
        <f>'6A BIS'!S14-'6B BIS'!S14</f>
        <v>0</v>
      </c>
      <c r="T14" s="194">
        <f>'6A BIS'!T14-'6B BIS'!T14</f>
        <v>0</v>
      </c>
      <c r="U14" s="194">
        <f>'6A BIS'!U14-'6B BIS'!U14</f>
        <v>0</v>
      </c>
      <c r="V14" s="194">
        <f>'6A BIS'!V14-'6B BIS'!V14</f>
        <v>0</v>
      </c>
      <c r="W14" s="194">
        <f>'6A BIS'!W14-'6B BIS'!W14</f>
        <v>0</v>
      </c>
      <c r="X14" s="194">
        <f>'6A BIS'!X14-'6B BIS'!X14</f>
        <v>0</v>
      </c>
      <c r="Y14" s="194">
        <f>'6A BIS'!Y14-'6B BIS'!Y14</f>
        <v>0</v>
      </c>
      <c r="Z14" s="194">
        <f>'6A BIS'!Z14-'6B BIS'!Z14</f>
        <v>0</v>
      </c>
      <c r="AA14" s="194">
        <f>'6A BIS'!AA14-'6B BIS'!AA14</f>
        <v>0</v>
      </c>
      <c r="AB14" s="194">
        <f>'6A BIS'!AB14-'6B BIS'!AB14</f>
        <v>0</v>
      </c>
      <c r="AC14" s="199">
        <f t="shared" si="0"/>
        <v>0</v>
      </c>
    </row>
    <row r="15" spans="1:29" ht="30" customHeight="1">
      <c r="A15" s="101" t="s">
        <v>198</v>
      </c>
      <c r="B15" s="134" t="s">
        <v>238</v>
      </c>
      <c r="C15" s="240">
        <v>0.06</v>
      </c>
      <c r="D15" s="194">
        <f>'6A BIS'!D15-'6B BIS'!D15</f>
        <v>0</v>
      </c>
      <c r="E15" s="194">
        <f>'6A BIS'!E15-'6B BIS'!E15</f>
        <v>0</v>
      </c>
      <c r="F15" s="194">
        <f>'6A BIS'!F15-'6B BIS'!F15</f>
        <v>0</v>
      </c>
      <c r="G15" s="194">
        <f>'6A BIS'!G15-'6B BIS'!G15</f>
        <v>0</v>
      </c>
      <c r="H15" s="194">
        <f>'6A BIS'!H15-'6B BIS'!H15</f>
        <v>0</v>
      </c>
      <c r="I15" s="194">
        <f>'6A BIS'!I15-'6B BIS'!I15</f>
        <v>0</v>
      </c>
      <c r="J15" s="194">
        <f>'6A BIS'!J15-'6B BIS'!J15</f>
        <v>0</v>
      </c>
      <c r="K15" s="194">
        <f>'6A BIS'!K15-'6B BIS'!K15</f>
        <v>0</v>
      </c>
      <c r="L15" s="194">
        <f>'6A BIS'!L15-'6B BIS'!L15</f>
        <v>0</v>
      </c>
      <c r="M15" s="194">
        <f>'6A BIS'!M15-'6B BIS'!M15</f>
        <v>0</v>
      </c>
      <c r="N15" s="194">
        <f>'6A BIS'!N15-'6B BIS'!N15</f>
        <v>0</v>
      </c>
      <c r="O15" s="194">
        <f>'6A BIS'!O15-'6B BIS'!O15</f>
        <v>0</v>
      </c>
      <c r="P15" s="194">
        <f>'6A BIS'!P15-'6B BIS'!P15</f>
        <v>0</v>
      </c>
      <c r="Q15" s="194">
        <f>'6A BIS'!Q15-'6B BIS'!Q15</f>
        <v>0</v>
      </c>
      <c r="R15" s="194">
        <f>'6A BIS'!R15-'6B BIS'!R15</f>
        <v>0</v>
      </c>
      <c r="S15" s="194">
        <f>'6A BIS'!S15-'6B BIS'!S15</f>
        <v>0</v>
      </c>
      <c r="T15" s="194">
        <f>'6A BIS'!T15-'6B BIS'!T15</f>
        <v>0</v>
      </c>
      <c r="U15" s="194">
        <f>'6A BIS'!U15-'6B BIS'!U15</f>
        <v>0</v>
      </c>
      <c r="V15" s="194">
        <f>'6A BIS'!V15-'6B BIS'!V15</f>
        <v>0</v>
      </c>
      <c r="W15" s="194">
        <f>'6A BIS'!W15-'6B BIS'!W15</f>
        <v>0</v>
      </c>
      <c r="X15" s="194">
        <f>'6A BIS'!X15-'6B BIS'!X15</f>
        <v>0</v>
      </c>
      <c r="Y15" s="194">
        <f>'6A BIS'!Y15-'6B BIS'!Y15</f>
        <v>0</v>
      </c>
      <c r="Z15" s="194">
        <f>'6A BIS'!Z15-'6B BIS'!Z15</f>
        <v>0</v>
      </c>
      <c r="AA15" s="194">
        <f>'6A BIS'!AA15-'6B BIS'!AA15</f>
        <v>0</v>
      </c>
      <c r="AB15" s="194">
        <f>'6A BIS'!AB15-'6B BIS'!AB15</f>
        <v>0</v>
      </c>
      <c r="AC15" s="199">
        <f t="shared" si="0"/>
        <v>0</v>
      </c>
    </row>
    <row r="16" spans="1:29" ht="24.75" customHeight="1">
      <c r="A16" s="100" t="s">
        <v>199</v>
      </c>
      <c r="B16" s="133" t="s">
        <v>141</v>
      </c>
      <c r="C16" s="357"/>
      <c r="D16" s="194">
        <f>'6A BIS'!D16-'6B BIS'!D16</f>
        <v>0</v>
      </c>
      <c r="E16" s="194">
        <f>'6A BIS'!E16-'6B BIS'!E16</f>
        <v>0</v>
      </c>
      <c r="F16" s="194">
        <f>'6A BIS'!F16-'6B BIS'!F16</f>
        <v>0</v>
      </c>
      <c r="G16" s="194">
        <f>'6A BIS'!G16-'6B BIS'!G16</f>
        <v>0</v>
      </c>
      <c r="H16" s="194">
        <f>'6A BIS'!H16-'6B BIS'!H16</f>
        <v>0</v>
      </c>
      <c r="I16" s="194">
        <f>'6A BIS'!I16-'6B BIS'!I16</f>
        <v>0</v>
      </c>
      <c r="J16" s="194">
        <f>'6A BIS'!J16-'6B BIS'!J16</f>
        <v>0</v>
      </c>
      <c r="K16" s="194">
        <f>'6A BIS'!K16-'6B BIS'!K16</f>
        <v>0</v>
      </c>
      <c r="L16" s="194">
        <f>'6A BIS'!L16-'6B BIS'!L16</f>
        <v>0</v>
      </c>
      <c r="M16" s="194">
        <f>'6A BIS'!M16-'6B BIS'!M16</f>
        <v>0</v>
      </c>
      <c r="N16" s="194">
        <f>'6A BIS'!N16-'6B BIS'!N16</f>
        <v>0</v>
      </c>
      <c r="O16" s="194">
        <f>'6A BIS'!O16-'6B BIS'!O16</f>
        <v>0</v>
      </c>
      <c r="P16" s="194">
        <f>'6A BIS'!P16-'6B BIS'!P16</f>
        <v>0</v>
      </c>
      <c r="Q16" s="194">
        <f>'6A BIS'!Q16-'6B BIS'!Q16</f>
        <v>0</v>
      </c>
      <c r="R16" s="194">
        <f>'6A BIS'!R16-'6B BIS'!R16</f>
        <v>0</v>
      </c>
      <c r="S16" s="194">
        <f>'6A BIS'!S16-'6B BIS'!S16</f>
        <v>0</v>
      </c>
      <c r="T16" s="194">
        <f>'6A BIS'!T16-'6B BIS'!T16</f>
        <v>0</v>
      </c>
      <c r="U16" s="194">
        <f>'6A BIS'!U16-'6B BIS'!U16</f>
        <v>0</v>
      </c>
      <c r="V16" s="194">
        <f>'6A BIS'!V16-'6B BIS'!V16</f>
        <v>0</v>
      </c>
      <c r="W16" s="194">
        <f>'6A BIS'!W16-'6B BIS'!W16</f>
        <v>0</v>
      </c>
      <c r="X16" s="194">
        <f>'6A BIS'!X16-'6B BIS'!X16</f>
        <v>0</v>
      </c>
      <c r="Y16" s="194">
        <f>'6A BIS'!Y16-'6B BIS'!Y16</f>
        <v>0</v>
      </c>
      <c r="Z16" s="194">
        <f>'6A BIS'!Z16-'6B BIS'!Z16</f>
        <v>0</v>
      </c>
      <c r="AA16" s="194">
        <f>'6A BIS'!AA16-'6B BIS'!AA16</f>
        <v>0</v>
      </c>
      <c r="AB16" s="194">
        <f>'6A BIS'!AB16-'6B BIS'!AB16</f>
        <v>0</v>
      </c>
      <c r="AC16" s="199">
        <f aca="true" t="shared" si="3" ref="AC16:AC21">SUM(D16:AB16)</f>
        <v>0</v>
      </c>
    </row>
    <row r="17" spans="1:29" ht="24.75" customHeight="1">
      <c r="A17" s="100" t="s">
        <v>60</v>
      </c>
      <c r="B17" s="133" t="s">
        <v>205</v>
      </c>
      <c r="C17" s="232"/>
      <c r="D17" s="194">
        <f>'6A BIS'!D17-'6B BIS'!D17</f>
        <v>0</v>
      </c>
      <c r="E17" s="194">
        <f>'6A BIS'!E17-'6B BIS'!E17</f>
        <v>0</v>
      </c>
      <c r="F17" s="194">
        <f>'6A BIS'!F17-'6B BIS'!F17</f>
        <v>0</v>
      </c>
      <c r="G17" s="194">
        <f>'6A BIS'!G17-'6B BIS'!G17</f>
        <v>0</v>
      </c>
      <c r="H17" s="194">
        <f>'6A BIS'!H17-'6B BIS'!H17</f>
        <v>0</v>
      </c>
      <c r="I17" s="194">
        <f>'6A BIS'!I17-'6B BIS'!I17</f>
        <v>0</v>
      </c>
      <c r="J17" s="194">
        <f>'6A BIS'!J17-'6B BIS'!J17</f>
        <v>0</v>
      </c>
      <c r="K17" s="194">
        <f>'6A BIS'!K17-'6B BIS'!K17</f>
        <v>0</v>
      </c>
      <c r="L17" s="194">
        <f>'6A BIS'!L17-'6B BIS'!L17</f>
        <v>0</v>
      </c>
      <c r="M17" s="194">
        <f>'6A BIS'!M17-'6B BIS'!M17</f>
        <v>0</v>
      </c>
      <c r="N17" s="194">
        <f>'6A BIS'!N17-'6B BIS'!N17</f>
        <v>0</v>
      </c>
      <c r="O17" s="194">
        <f>'6A BIS'!O17-'6B BIS'!O17</f>
        <v>0</v>
      </c>
      <c r="P17" s="194">
        <f>'6A BIS'!P17-'6B BIS'!P17</f>
        <v>0</v>
      </c>
      <c r="Q17" s="194">
        <f>'6A BIS'!Q17-'6B BIS'!Q17</f>
        <v>0</v>
      </c>
      <c r="R17" s="194">
        <f>'6A BIS'!R17-'6B BIS'!R17</f>
        <v>0</v>
      </c>
      <c r="S17" s="194">
        <f>'6A BIS'!S17-'6B BIS'!S17</f>
        <v>0</v>
      </c>
      <c r="T17" s="194">
        <f>'6A BIS'!T17-'6B BIS'!T17</f>
        <v>0</v>
      </c>
      <c r="U17" s="194">
        <f>'6A BIS'!U17-'6B BIS'!U17</f>
        <v>0</v>
      </c>
      <c r="V17" s="194">
        <f>'6A BIS'!V17-'6B BIS'!V17</f>
        <v>0</v>
      </c>
      <c r="W17" s="194">
        <f>'6A BIS'!W17-'6B BIS'!W17</f>
        <v>0</v>
      </c>
      <c r="X17" s="194">
        <f>'6A BIS'!X17-'6B BIS'!X17</f>
        <v>0</v>
      </c>
      <c r="Y17" s="194">
        <f>'6A BIS'!Y17-'6B BIS'!Y17</f>
        <v>0</v>
      </c>
      <c r="Z17" s="194">
        <f>'6A BIS'!Z17-'6B BIS'!Z17</f>
        <v>0</v>
      </c>
      <c r="AA17" s="194">
        <f>'6A BIS'!AA17-'6B BIS'!AA17</f>
        <v>0</v>
      </c>
      <c r="AB17" s="194">
        <f>'6A BIS'!AB17-'6B BIS'!AB17</f>
        <v>0</v>
      </c>
      <c r="AC17" s="199">
        <f t="shared" si="3"/>
        <v>0</v>
      </c>
    </row>
    <row r="18" spans="1:29" ht="24.75" customHeight="1">
      <c r="A18" s="100" t="s">
        <v>61</v>
      </c>
      <c r="B18" s="133" t="s">
        <v>229</v>
      </c>
      <c r="C18" s="241"/>
      <c r="D18" s="194">
        <f>'6A BIS'!D18-'6B BIS'!D18</f>
        <v>0</v>
      </c>
      <c r="E18" s="194">
        <f>'6A BIS'!E18-'6B BIS'!E18</f>
        <v>0</v>
      </c>
      <c r="F18" s="194">
        <f>'6A BIS'!F18-'6B BIS'!F18</f>
        <v>0</v>
      </c>
      <c r="G18" s="194">
        <f>'6A BIS'!G18-'6B BIS'!G18</f>
        <v>0</v>
      </c>
      <c r="H18" s="194">
        <f>'6A BIS'!H18-'6B BIS'!H18</f>
        <v>0</v>
      </c>
      <c r="I18" s="194">
        <f>'6A BIS'!I18-'6B BIS'!I18</f>
        <v>0</v>
      </c>
      <c r="J18" s="194">
        <f>'6A BIS'!J18-'6B BIS'!J18</f>
        <v>0</v>
      </c>
      <c r="K18" s="194">
        <f>'6A BIS'!K18-'6B BIS'!K18</f>
        <v>0</v>
      </c>
      <c r="L18" s="194">
        <f>'6A BIS'!L18-'6B BIS'!L18</f>
        <v>0</v>
      </c>
      <c r="M18" s="194">
        <f>'6A BIS'!M18-'6B BIS'!M18</f>
        <v>0</v>
      </c>
      <c r="N18" s="194">
        <f>'6A BIS'!N18-'6B BIS'!N18</f>
        <v>0</v>
      </c>
      <c r="O18" s="194">
        <f>'6A BIS'!O18-'6B BIS'!O18</f>
        <v>0</v>
      </c>
      <c r="P18" s="194">
        <f>'6A BIS'!P18-'6B BIS'!P18</f>
        <v>0</v>
      </c>
      <c r="Q18" s="194">
        <f>'6A BIS'!Q18-'6B BIS'!Q18</f>
        <v>0</v>
      </c>
      <c r="R18" s="194">
        <f>'6A BIS'!R18-'6B BIS'!R18</f>
        <v>0</v>
      </c>
      <c r="S18" s="194">
        <f>'6A BIS'!S18-'6B BIS'!S18</f>
        <v>0</v>
      </c>
      <c r="T18" s="194">
        <f>'6A BIS'!T18-'6B BIS'!T18</f>
        <v>0</v>
      </c>
      <c r="U18" s="194">
        <f>'6A BIS'!U18-'6B BIS'!U18</f>
        <v>0</v>
      </c>
      <c r="V18" s="194">
        <f>'6A BIS'!V18-'6B BIS'!V18</f>
        <v>0</v>
      </c>
      <c r="W18" s="194">
        <f>'6A BIS'!W18-'6B BIS'!W18</f>
        <v>0</v>
      </c>
      <c r="X18" s="194">
        <f>'6A BIS'!X18-'6B BIS'!X18</f>
        <v>0</v>
      </c>
      <c r="Y18" s="194">
        <f>'6A BIS'!Y18-'6B BIS'!Y18</f>
        <v>0</v>
      </c>
      <c r="Z18" s="194">
        <f>'6A BIS'!Z18-'6B BIS'!Z18</f>
        <v>0</v>
      </c>
      <c r="AA18" s="194">
        <f>'6A BIS'!AA18-'6B BIS'!AA18</f>
        <v>0</v>
      </c>
      <c r="AB18" s="194">
        <f>'6A BIS'!AB18-'6B BIS'!AB18</f>
        <v>0</v>
      </c>
      <c r="AC18" s="199">
        <f t="shared" si="3"/>
        <v>0</v>
      </c>
    </row>
    <row r="19" spans="1:29" ht="24.75" customHeight="1">
      <c r="A19" s="100" t="s">
        <v>200</v>
      </c>
      <c r="B19" s="133" t="s">
        <v>142</v>
      </c>
      <c r="C19" s="357"/>
      <c r="D19" s="367">
        <f>'6A BIS'!D19-'6B BIS'!D19</f>
        <v>0</v>
      </c>
      <c r="E19" s="194">
        <f>'6A BIS'!E19-'6B BIS'!E19</f>
        <v>0</v>
      </c>
      <c r="F19" s="194">
        <f>'6A BIS'!F19-'6B BIS'!F19</f>
        <v>0</v>
      </c>
      <c r="G19" s="194">
        <f>'6A BIS'!G19-'6B BIS'!G19</f>
        <v>0</v>
      </c>
      <c r="H19" s="194">
        <f>'6A BIS'!H19-'6B BIS'!H19</f>
        <v>0</v>
      </c>
      <c r="I19" s="194">
        <f>'6A BIS'!I19-'6B BIS'!I19</f>
        <v>0</v>
      </c>
      <c r="J19" s="194">
        <f>'6A BIS'!J19-'6B BIS'!J19</f>
        <v>0</v>
      </c>
      <c r="K19" s="194">
        <f>'6A BIS'!K19-'6B BIS'!K19</f>
        <v>0</v>
      </c>
      <c r="L19" s="194">
        <f>'6A BIS'!L19-'6B BIS'!L19</f>
        <v>0</v>
      </c>
      <c r="M19" s="194">
        <f>'6A BIS'!M19-'6B BIS'!M19</f>
        <v>0</v>
      </c>
      <c r="N19" s="194">
        <f>'6A BIS'!N19-'6B BIS'!N19</f>
        <v>0</v>
      </c>
      <c r="O19" s="194">
        <f>'6A BIS'!O19-'6B BIS'!O19</f>
        <v>0</v>
      </c>
      <c r="P19" s="194">
        <f>'6A BIS'!P19-'6B BIS'!P19</f>
        <v>0</v>
      </c>
      <c r="Q19" s="194">
        <f>'6A BIS'!Q19-'6B BIS'!Q19</f>
        <v>0</v>
      </c>
      <c r="R19" s="194">
        <f>'6A BIS'!R19-'6B BIS'!R19</f>
        <v>0</v>
      </c>
      <c r="S19" s="194">
        <f>'6A BIS'!S19-'6B BIS'!S19</f>
        <v>0</v>
      </c>
      <c r="T19" s="194">
        <f>'6A BIS'!T19-'6B BIS'!T19</f>
        <v>0</v>
      </c>
      <c r="U19" s="194">
        <f>'6A BIS'!U19-'6B BIS'!U19</f>
        <v>0</v>
      </c>
      <c r="V19" s="194">
        <f>'6A BIS'!V19-'6B BIS'!V19</f>
        <v>0</v>
      </c>
      <c r="W19" s="194">
        <f>'6A BIS'!W19-'6B BIS'!W19</f>
        <v>0</v>
      </c>
      <c r="X19" s="194">
        <f>'6A BIS'!X19-'6B BIS'!X19</f>
        <v>0</v>
      </c>
      <c r="Y19" s="194">
        <f>'6A BIS'!Y19-'6B BIS'!Y19</f>
        <v>0</v>
      </c>
      <c r="Z19" s="194">
        <f>'6A BIS'!Z19-'6B BIS'!Z19</f>
        <v>0</v>
      </c>
      <c r="AA19" s="194">
        <f>'6A BIS'!AA19-'6B BIS'!AA19</f>
        <v>0</v>
      </c>
      <c r="AB19" s="194">
        <f>'6A BIS'!AB19-'6B BIS'!AB19</f>
        <v>0</v>
      </c>
      <c r="AC19" s="199">
        <f t="shared" si="3"/>
        <v>0</v>
      </c>
    </row>
    <row r="20" spans="1:29" ht="30" customHeight="1">
      <c r="A20" s="101" t="s">
        <v>201</v>
      </c>
      <c r="B20" s="134" t="s">
        <v>143</v>
      </c>
      <c r="C20" s="240"/>
      <c r="D20" s="194">
        <f>'6A BIS'!D20-'6B BIS'!D20</f>
        <v>0</v>
      </c>
      <c r="E20" s="194">
        <f>'6A BIS'!E20-'6B BIS'!E20</f>
        <v>0</v>
      </c>
      <c r="F20" s="194">
        <f>'6A BIS'!F20-'6B BIS'!F20</f>
        <v>0</v>
      </c>
      <c r="G20" s="194">
        <f>'6A BIS'!G20-'6B BIS'!G20</f>
        <v>0</v>
      </c>
      <c r="H20" s="194">
        <f>'6A BIS'!H20-'6B BIS'!H20</f>
        <v>0</v>
      </c>
      <c r="I20" s="194">
        <f>'6A BIS'!I20-'6B BIS'!I20</f>
        <v>0</v>
      </c>
      <c r="J20" s="194">
        <f>'6A BIS'!J20-'6B BIS'!J20</f>
        <v>0</v>
      </c>
      <c r="K20" s="194">
        <f>'6A BIS'!K20-'6B BIS'!K20</f>
        <v>0</v>
      </c>
      <c r="L20" s="194">
        <f>'6A BIS'!L20-'6B BIS'!L20</f>
        <v>0</v>
      </c>
      <c r="M20" s="194">
        <f>'6A BIS'!M20-'6B BIS'!M20</f>
        <v>0</v>
      </c>
      <c r="N20" s="194">
        <f>'6A BIS'!N20-'6B BIS'!N20</f>
        <v>0</v>
      </c>
      <c r="O20" s="194">
        <f>'6A BIS'!O20-'6B BIS'!O20</f>
        <v>0</v>
      </c>
      <c r="P20" s="194">
        <f>'6A BIS'!P20-'6B BIS'!P20</f>
        <v>0</v>
      </c>
      <c r="Q20" s="194">
        <f>'6A BIS'!Q20-'6B BIS'!Q20</f>
        <v>0</v>
      </c>
      <c r="R20" s="194">
        <f>'6A BIS'!R20-'6B BIS'!R20</f>
        <v>0</v>
      </c>
      <c r="S20" s="194">
        <f>'6A BIS'!S20-'6B BIS'!S20</f>
        <v>0</v>
      </c>
      <c r="T20" s="194">
        <f>'6A BIS'!T20-'6B BIS'!T20</f>
        <v>0</v>
      </c>
      <c r="U20" s="194">
        <f>'6A BIS'!U20-'6B BIS'!U20</f>
        <v>0</v>
      </c>
      <c r="V20" s="194">
        <f>'6A BIS'!V20-'6B BIS'!V20</f>
        <v>0</v>
      </c>
      <c r="W20" s="194">
        <f>'6A BIS'!W20-'6B BIS'!W20</f>
        <v>0</v>
      </c>
      <c r="X20" s="194">
        <f>'6A BIS'!X20-'6B BIS'!X20</f>
        <v>0</v>
      </c>
      <c r="Y20" s="194">
        <f>'6A BIS'!Y20-'6B BIS'!Y20</f>
        <v>0</v>
      </c>
      <c r="Z20" s="194">
        <f>'6A BIS'!Z20-'6B BIS'!Z20</f>
        <v>0</v>
      </c>
      <c r="AA20" s="194">
        <f>'6A BIS'!AA20-'6B BIS'!AA20</f>
        <v>0</v>
      </c>
      <c r="AB20" s="194">
        <f>'6A BIS'!AB20-'6B BIS'!AB20</f>
        <v>0</v>
      </c>
      <c r="AC20" s="199">
        <f t="shared" si="3"/>
        <v>0</v>
      </c>
    </row>
    <row r="21" spans="1:29" ht="24.75" customHeight="1" thickBot="1">
      <c r="A21" s="129" t="s">
        <v>202</v>
      </c>
      <c r="B21" s="135" t="s">
        <v>144</v>
      </c>
      <c r="C21" s="357"/>
      <c r="D21" s="194">
        <f>'6A BIS'!D21-'6B BIS'!D21</f>
        <v>0</v>
      </c>
      <c r="E21" s="194">
        <f>'6A BIS'!E21-'6B BIS'!E21</f>
        <v>0</v>
      </c>
      <c r="F21" s="194">
        <f>'6A BIS'!F21-'6B BIS'!F21</f>
        <v>0</v>
      </c>
      <c r="G21" s="194">
        <f>'6A BIS'!G21-'6B BIS'!G21</f>
        <v>0</v>
      </c>
      <c r="H21" s="194">
        <f>'6A BIS'!H21-'6B BIS'!H21</f>
        <v>0</v>
      </c>
      <c r="I21" s="194">
        <f>'6A BIS'!I21-'6B BIS'!I21</f>
        <v>0</v>
      </c>
      <c r="J21" s="194">
        <f>'6A BIS'!J21-'6B BIS'!J21</f>
        <v>0</v>
      </c>
      <c r="K21" s="194">
        <f>'6A BIS'!K21-'6B BIS'!K21</f>
        <v>0</v>
      </c>
      <c r="L21" s="194">
        <f>'6A BIS'!L21-'6B BIS'!L21</f>
        <v>0</v>
      </c>
      <c r="M21" s="194">
        <f>'6A BIS'!M21-'6B BIS'!M21</f>
        <v>0</v>
      </c>
      <c r="N21" s="194">
        <f>'6A BIS'!N21-'6B BIS'!N21</f>
        <v>0</v>
      </c>
      <c r="O21" s="194">
        <f>'6A BIS'!O21-'6B BIS'!O21</f>
        <v>0</v>
      </c>
      <c r="P21" s="194">
        <f>'6A BIS'!P21-'6B BIS'!P21</f>
        <v>0</v>
      </c>
      <c r="Q21" s="194">
        <f>'6A BIS'!Q21-'6B BIS'!Q21</f>
        <v>0</v>
      </c>
      <c r="R21" s="194">
        <f>'6A BIS'!R21-'6B BIS'!R21</f>
        <v>0</v>
      </c>
      <c r="S21" s="194">
        <f>'6A BIS'!S21-'6B BIS'!S21</f>
        <v>0</v>
      </c>
      <c r="T21" s="194">
        <f>'6A BIS'!T21-'6B BIS'!T21</f>
        <v>0</v>
      </c>
      <c r="U21" s="194">
        <f>'6A BIS'!U21-'6B BIS'!U21</f>
        <v>0</v>
      </c>
      <c r="V21" s="194">
        <f>'6A BIS'!V21-'6B BIS'!V21</f>
        <v>0</v>
      </c>
      <c r="W21" s="194">
        <f>'6A BIS'!W21-'6B BIS'!W21</f>
        <v>0</v>
      </c>
      <c r="X21" s="194">
        <f>'6A BIS'!X21-'6B BIS'!X21</f>
        <v>0</v>
      </c>
      <c r="Y21" s="194">
        <f>'6A BIS'!Y21-'6B BIS'!Y21</f>
        <v>0</v>
      </c>
      <c r="Z21" s="194">
        <f>'6A BIS'!Z21-'6B BIS'!Z21</f>
        <v>0</v>
      </c>
      <c r="AA21" s="194">
        <f>'6A BIS'!AA21-'6B BIS'!AA21</f>
        <v>0</v>
      </c>
      <c r="AB21" s="194">
        <f>'6A BIS'!AB21-'6B BIS'!AB21</f>
        <v>0</v>
      </c>
      <c r="AC21" s="200">
        <f t="shared" si="3"/>
        <v>0</v>
      </c>
    </row>
    <row r="22" spans="1:29" s="1" customFormat="1" ht="39.75" customHeight="1" thickBot="1">
      <c r="A22" s="86" t="s">
        <v>203</v>
      </c>
      <c r="B22" s="218" t="s">
        <v>210</v>
      </c>
      <c r="C22" s="242"/>
      <c r="D22" s="192">
        <f>D8+D10+D12+D13+D14+D15+D16+D17+D18+D19</f>
        <v>0</v>
      </c>
      <c r="E22" s="192">
        <f>E8+E10+E12+E13+E14+E15+E16+E17+E18+E19</f>
        <v>0</v>
      </c>
      <c r="F22" s="192">
        <f>F8+F10+F12+F13+F14+F15+F16+F17+F18+F19</f>
        <v>0</v>
      </c>
      <c r="G22" s="192">
        <f>G8+G10+G12+G13+G14+G15+G16+G17+G18+G19</f>
        <v>0</v>
      </c>
      <c r="H22" s="192">
        <f>H8+H10+H12+H13+H14+H15+H16+H17+H18+H19</f>
        <v>0</v>
      </c>
      <c r="I22" s="192">
        <f>SUM(I8:I21)</f>
        <v>0</v>
      </c>
      <c r="J22" s="192">
        <f aca="true" t="shared" si="4" ref="J22:AB22">SUM(J8:J21)</f>
        <v>0</v>
      </c>
      <c r="K22" s="192">
        <f t="shared" si="4"/>
        <v>0</v>
      </c>
      <c r="L22" s="192">
        <f t="shared" si="4"/>
        <v>0</v>
      </c>
      <c r="M22" s="192">
        <f t="shared" si="4"/>
        <v>0</v>
      </c>
      <c r="N22" s="192">
        <f t="shared" si="4"/>
        <v>0</v>
      </c>
      <c r="O22" s="192">
        <f t="shared" si="4"/>
        <v>0</v>
      </c>
      <c r="P22" s="192">
        <f t="shared" si="4"/>
        <v>0</v>
      </c>
      <c r="Q22" s="192">
        <f t="shared" si="4"/>
        <v>0</v>
      </c>
      <c r="R22" s="192">
        <f t="shared" si="4"/>
        <v>0</v>
      </c>
      <c r="S22" s="192">
        <f t="shared" si="4"/>
        <v>0</v>
      </c>
      <c r="T22" s="192">
        <f t="shared" si="4"/>
        <v>0</v>
      </c>
      <c r="U22" s="192">
        <f t="shared" si="4"/>
        <v>0</v>
      </c>
      <c r="V22" s="192">
        <f t="shared" si="4"/>
        <v>0</v>
      </c>
      <c r="W22" s="192">
        <f t="shared" si="4"/>
        <v>0</v>
      </c>
      <c r="X22" s="192">
        <f t="shared" si="4"/>
        <v>0</v>
      </c>
      <c r="Y22" s="192">
        <f t="shared" si="4"/>
        <v>0</v>
      </c>
      <c r="Z22" s="192">
        <f t="shared" si="4"/>
        <v>0</v>
      </c>
      <c r="AA22" s="192">
        <f t="shared" si="4"/>
        <v>0</v>
      </c>
      <c r="AB22" s="192">
        <f t="shared" si="4"/>
        <v>0</v>
      </c>
      <c r="AC22" s="192">
        <f>SUM(AC8:AC21)-AC9-AC11</f>
        <v>0</v>
      </c>
    </row>
    <row r="23" spans="1:29" ht="27.75" customHeight="1" thickBot="1">
      <c r="A23" s="122" t="s">
        <v>62</v>
      </c>
      <c r="B23" s="136" t="s">
        <v>241</v>
      </c>
      <c r="C23" s="130"/>
      <c r="D23" s="363"/>
      <c r="E23" s="363"/>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184">
        <f>SUM(D23:AB23)</f>
        <v>0</v>
      </c>
    </row>
    <row r="24" spans="1:29" ht="27.75" customHeight="1" thickBot="1" thickTop="1">
      <c r="A24" s="125" t="s">
        <v>63</v>
      </c>
      <c r="B24" s="137" t="s">
        <v>232</v>
      </c>
      <c r="C24" s="131"/>
      <c r="D24" s="355"/>
      <c r="E24" s="35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184">
        <f>SUM(D24:AB24)</f>
        <v>0</v>
      </c>
    </row>
    <row r="25" spans="1:29" ht="27.75" customHeight="1" thickBot="1" thickTop="1">
      <c r="A25" s="169" t="s">
        <v>64</v>
      </c>
      <c r="B25" s="170" t="s">
        <v>233</v>
      </c>
      <c r="C25" s="17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184">
        <f>SUM(D25:AB25)</f>
        <v>0</v>
      </c>
    </row>
    <row r="26" ht="13.5" thickTop="1"/>
    <row r="27" ht="12.75">
      <c r="A27" s="5" t="s">
        <v>234</v>
      </c>
    </row>
    <row r="28" spans="1:7" ht="12.75">
      <c r="A28" s="6" t="s">
        <v>235</v>
      </c>
      <c r="D28" s="5"/>
      <c r="E28" s="5"/>
      <c r="F28" s="5"/>
      <c r="G28" s="5"/>
    </row>
    <row r="29" ht="12.75">
      <c r="A29" s="6" t="s">
        <v>236</v>
      </c>
    </row>
    <row r="30" ht="12.75">
      <c r="A30" s="6" t="s">
        <v>237</v>
      </c>
    </row>
  </sheetData>
  <sheetProtection password="E8E4" sheet="1" objects="1" scenarios="1"/>
  <mergeCells count="3">
    <mergeCell ref="D6:AC6"/>
    <mergeCell ref="A6:C6"/>
    <mergeCell ref="A7:C7"/>
  </mergeCells>
  <printOptions horizontalCentered="1"/>
  <pageMargins left="0" right="0" top="0.984251968503937" bottom="0.984251968503937" header="0.7874015748031497" footer="0.7874015748031497"/>
  <pageSetup horizontalDpi="600" verticalDpi="600" orientation="landscape" paperSize="9" scale="62" r:id="rId1"/>
  <headerFooter alignWithMargins="0">
    <oddHeader>&amp;CTavole SDF</oddHeader>
    <oddFooter>&amp;RTabella &amp;A</oddFooter>
  </headerFooter>
</worksheet>
</file>

<file path=xl/worksheets/sheet9.xml><?xml version="1.0" encoding="utf-8"?>
<worksheet xmlns="http://schemas.openxmlformats.org/spreadsheetml/2006/main" xmlns:r="http://schemas.openxmlformats.org/officeDocument/2006/relationships">
  <dimension ref="A1:J40"/>
  <sheetViews>
    <sheetView tabSelected="1" workbookViewId="0" topLeftCell="A1">
      <selection activeCell="E1" sqref="E1"/>
    </sheetView>
  </sheetViews>
  <sheetFormatPr defaultColWidth="9.140625" defaultRowHeight="12.75"/>
  <cols>
    <col min="1" max="1" width="5.7109375" style="46" customWidth="1"/>
    <col min="2" max="2" width="30.7109375" style="6" customWidth="1"/>
    <col min="3" max="4" width="16.7109375" style="6" customWidth="1"/>
    <col min="5" max="5" width="18.7109375" style="6" customWidth="1"/>
    <col min="6" max="6" width="9.140625" style="6" customWidth="1"/>
    <col min="7" max="7" width="12.00390625" style="6" customWidth="1"/>
    <col min="8" max="8" width="9.140625" style="6" customWidth="1"/>
    <col min="9" max="9" width="11.57421875" style="6" bestFit="1" customWidth="1"/>
    <col min="10" max="10" width="10.57421875" style="6" bestFit="1" customWidth="1"/>
    <col min="11" max="16384" width="9.140625" style="6" customWidth="1"/>
  </cols>
  <sheetData>
    <row r="1" ht="12.75">
      <c r="B1" s="5" t="s">
        <v>52</v>
      </c>
    </row>
    <row r="2" ht="12.75">
      <c r="B2" s="228" t="s">
        <v>242</v>
      </c>
    </row>
    <row r="3" spans="2:5" ht="12.75">
      <c r="B3" s="5"/>
      <c r="C3" s="5"/>
      <c r="D3" s="5"/>
      <c r="E3" s="5"/>
    </row>
    <row r="4" spans="2:5" ht="12.75">
      <c r="B4" s="5"/>
      <c r="C4" s="5"/>
      <c r="D4" s="5"/>
      <c r="E4" s="5"/>
    </row>
    <row r="5" spans="1:5" ht="19.5" customHeight="1">
      <c r="A5" s="396"/>
      <c r="B5" s="397"/>
      <c r="C5" s="416" t="s">
        <v>149</v>
      </c>
      <c r="D5" s="416"/>
      <c r="E5" s="416"/>
    </row>
    <row r="6" spans="1:5" ht="18" customHeight="1">
      <c r="A6" s="410" t="s">
        <v>208</v>
      </c>
      <c r="B6" s="411"/>
      <c r="C6" s="420" t="s">
        <v>53</v>
      </c>
      <c r="D6" s="421"/>
      <c r="E6" s="417" t="s">
        <v>206</v>
      </c>
    </row>
    <row r="7" spans="1:5" ht="18" customHeight="1">
      <c r="A7" s="412"/>
      <c r="B7" s="413"/>
      <c r="C7" s="417" t="s">
        <v>130</v>
      </c>
      <c r="D7" s="417" t="s">
        <v>129</v>
      </c>
      <c r="E7" s="418"/>
    </row>
    <row r="8" spans="1:5" ht="12.75">
      <c r="A8" s="414"/>
      <c r="B8" s="415"/>
      <c r="C8" s="419"/>
      <c r="D8" s="419"/>
      <c r="E8" s="419"/>
    </row>
    <row r="9" spans="1:5" ht="30" customHeight="1">
      <c r="A9" s="164" t="s">
        <v>132</v>
      </c>
      <c r="B9" s="182" t="s">
        <v>66</v>
      </c>
      <c r="C9" s="39"/>
      <c r="D9" s="39"/>
      <c r="E9" s="39"/>
    </row>
    <row r="10" spans="1:10" ht="15" customHeight="1">
      <c r="A10" s="173"/>
      <c r="B10" s="174"/>
      <c r="C10" s="186"/>
      <c r="D10" s="186"/>
      <c r="E10" s="186"/>
      <c r="G10" s="43"/>
      <c r="H10" s="42"/>
      <c r="I10" s="43"/>
      <c r="J10" s="41"/>
    </row>
    <row r="11" spans="1:10" ht="15" customHeight="1">
      <c r="A11" s="175" t="s">
        <v>67</v>
      </c>
      <c r="B11" s="176" t="s">
        <v>68</v>
      </c>
      <c r="C11" s="368"/>
      <c r="D11" s="368"/>
      <c r="E11" s="186">
        <f>C11-D11</f>
        <v>0</v>
      </c>
      <c r="G11" s="41"/>
      <c r="H11" s="40"/>
      <c r="I11" s="41"/>
      <c r="J11" s="41"/>
    </row>
    <row r="12" spans="1:10" ht="15" customHeight="1">
      <c r="A12" s="175" t="s">
        <v>69</v>
      </c>
      <c r="B12" s="176" t="s">
        <v>70</v>
      </c>
      <c r="C12" s="368"/>
      <c r="D12" s="368"/>
      <c r="E12" s="186">
        <f aca="true" t="shared" si="0" ref="E12:E17">C12-D12</f>
        <v>0</v>
      </c>
      <c r="G12" s="41"/>
      <c r="H12" s="40"/>
      <c r="I12" s="41"/>
      <c r="J12" s="41"/>
    </row>
    <row r="13" spans="1:10" ht="15" customHeight="1">
      <c r="A13" s="175"/>
      <c r="B13" s="176" t="s">
        <v>93</v>
      </c>
      <c r="C13" s="368"/>
      <c r="D13" s="368"/>
      <c r="E13" s="186">
        <f t="shared" si="0"/>
        <v>0</v>
      </c>
      <c r="G13" s="41"/>
      <c r="H13" s="138"/>
      <c r="I13" s="41"/>
      <c r="J13" s="41"/>
    </row>
    <row r="14" spans="1:10" ht="15" customHeight="1">
      <c r="A14" s="175" t="s">
        <v>71</v>
      </c>
      <c r="B14" s="176" t="s">
        <v>243</v>
      </c>
      <c r="C14" s="368"/>
      <c r="D14" s="368"/>
      <c r="E14" s="186">
        <f t="shared" si="0"/>
        <v>0</v>
      </c>
      <c r="G14" s="41"/>
      <c r="H14" s="40"/>
      <c r="I14" s="41"/>
      <c r="J14" s="41"/>
    </row>
    <row r="15" spans="1:10" ht="15" customHeight="1">
      <c r="A15" s="175"/>
      <c r="B15" s="176" t="s">
        <v>72</v>
      </c>
      <c r="C15" s="368"/>
      <c r="D15" s="368"/>
      <c r="E15" s="186">
        <f t="shared" si="0"/>
        <v>0</v>
      </c>
      <c r="G15" s="41"/>
      <c r="H15" s="40"/>
      <c r="I15" s="41"/>
      <c r="J15" s="41"/>
    </row>
    <row r="16" spans="1:10" ht="15" customHeight="1">
      <c r="A16" s="175" t="s">
        <v>73</v>
      </c>
      <c r="B16" s="176" t="s">
        <v>74</v>
      </c>
      <c r="C16" s="368"/>
      <c r="D16" s="368"/>
      <c r="E16" s="186">
        <f t="shared" si="0"/>
        <v>0</v>
      </c>
      <c r="G16" s="41"/>
      <c r="H16" s="40"/>
      <c r="I16" s="41"/>
      <c r="J16" s="41"/>
    </row>
    <row r="17" spans="1:10" ht="15" customHeight="1">
      <c r="A17" s="175"/>
      <c r="B17" s="176" t="s">
        <v>75</v>
      </c>
      <c r="C17" s="368"/>
      <c r="D17" s="368"/>
      <c r="E17" s="186">
        <f t="shared" si="0"/>
        <v>0</v>
      </c>
      <c r="G17" s="41"/>
      <c r="H17" s="40"/>
      <c r="I17" s="41"/>
      <c r="J17" s="41"/>
    </row>
    <row r="18" spans="1:10" ht="15" customHeight="1">
      <c r="A18" s="177"/>
      <c r="B18" s="178"/>
      <c r="C18" s="186"/>
      <c r="D18" s="186"/>
      <c r="E18" s="186"/>
      <c r="G18" s="43"/>
      <c r="H18" s="42"/>
      <c r="I18" s="43"/>
      <c r="J18" s="41"/>
    </row>
    <row r="19" spans="1:9" ht="19.5" customHeight="1">
      <c r="A19" s="180"/>
      <c r="B19" s="165" t="s">
        <v>147</v>
      </c>
      <c r="C19" s="187">
        <f>C11+C12+C14+C16</f>
        <v>0</v>
      </c>
      <c r="D19" s="187">
        <f>D11+D12+D14+D16</f>
        <v>0</v>
      </c>
      <c r="E19" s="187">
        <f>E11+E12+E14+E16</f>
        <v>0</v>
      </c>
      <c r="G19" s="138"/>
      <c r="I19" s="138"/>
    </row>
    <row r="20" spans="1:9" ht="30" customHeight="1">
      <c r="A20" s="164" t="s">
        <v>133</v>
      </c>
      <c r="B20" s="183" t="s">
        <v>76</v>
      </c>
      <c r="C20" s="188"/>
      <c r="D20" s="189"/>
      <c r="E20" s="190"/>
      <c r="I20" s="41"/>
    </row>
    <row r="21" spans="1:10" ht="15" customHeight="1">
      <c r="A21" s="173"/>
      <c r="B21" s="174"/>
      <c r="C21" s="186"/>
      <c r="D21" s="186"/>
      <c r="E21" s="186"/>
      <c r="G21" s="43"/>
      <c r="H21" s="42"/>
      <c r="I21" s="43"/>
      <c r="J21" s="41"/>
    </row>
    <row r="22" spans="1:5" ht="15" customHeight="1">
      <c r="A22" s="175" t="s">
        <v>77</v>
      </c>
      <c r="B22" s="176" t="s">
        <v>78</v>
      </c>
      <c r="C22" s="368"/>
      <c r="D22" s="368"/>
      <c r="E22" s="186">
        <f>C22-D22</f>
        <v>0</v>
      </c>
    </row>
    <row r="23" spans="1:5" ht="15" customHeight="1">
      <c r="A23" s="175" t="s">
        <v>79</v>
      </c>
      <c r="B23" s="176" t="s">
        <v>80</v>
      </c>
      <c r="C23" s="368"/>
      <c r="D23" s="368"/>
      <c r="E23" s="186">
        <f>C23-D23</f>
        <v>0</v>
      </c>
    </row>
    <row r="24" spans="1:5" ht="39.75" customHeight="1">
      <c r="A24" s="175"/>
      <c r="B24" s="179" t="s">
        <v>81</v>
      </c>
      <c r="C24" s="368"/>
      <c r="D24" s="368"/>
      <c r="E24" s="186">
        <f>C24-D24</f>
        <v>0</v>
      </c>
    </row>
    <row r="25" spans="1:5" ht="24.75" customHeight="1">
      <c r="A25" s="175"/>
      <c r="B25" s="179" t="s">
        <v>82</v>
      </c>
      <c r="C25" s="368"/>
      <c r="D25" s="368"/>
      <c r="E25" s="186">
        <f>C25-D25</f>
        <v>0</v>
      </c>
    </row>
    <row r="26" spans="1:5" ht="36" customHeight="1">
      <c r="A26" s="175" t="s">
        <v>83</v>
      </c>
      <c r="B26" s="179" t="s">
        <v>244</v>
      </c>
      <c r="C26" s="368"/>
      <c r="D26" s="368"/>
      <c r="E26" s="186">
        <f>C26-D26</f>
        <v>0</v>
      </c>
    </row>
    <row r="27" spans="1:10" ht="15" customHeight="1">
      <c r="A27" s="177"/>
      <c r="B27" s="178"/>
      <c r="C27" s="186"/>
      <c r="D27" s="186"/>
      <c r="E27" s="186"/>
      <c r="G27" s="43"/>
      <c r="H27" s="42"/>
      <c r="I27" s="43"/>
      <c r="J27" s="41"/>
    </row>
    <row r="28" spans="1:5" ht="19.5" customHeight="1">
      <c r="A28" s="180"/>
      <c r="B28" s="181" t="s">
        <v>148</v>
      </c>
      <c r="C28" s="163">
        <f>SUM(C22:C26)</f>
        <v>0</v>
      </c>
      <c r="D28" s="163">
        <f>SUM(D22:D26)</f>
        <v>0</v>
      </c>
      <c r="E28" s="163">
        <f>SUM(E22:E26)</f>
        <v>0</v>
      </c>
    </row>
    <row r="29" spans="1:5" ht="39.75" customHeight="1">
      <c r="A29" s="164" t="s">
        <v>131</v>
      </c>
      <c r="B29" s="181" t="s">
        <v>146</v>
      </c>
      <c r="C29" s="163">
        <f>C28-C19</f>
        <v>0</v>
      </c>
      <c r="D29" s="163">
        <f>D28-D19</f>
        <v>0</v>
      </c>
      <c r="E29" s="163">
        <f>E28-E19</f>
        <v>0</v>
      </c>
    </row>
    <row r="30" spans="1:5" ht="12.75">
      <c r="A30" s="422" t="s">
        <v>245</v>
      </c>
      <c r="B30" s="378"/>
      <c r="C30" s="378"/>
      <c r="D30" s="378"/>
      <c r="E30" s="378"/>
    </row>
    <row r="31" spans="1:5" ht="21" customHeight="1">
      <c r="A31" s="378"/>
      <c r="B31" s="378"/>
      <c r="C31" s="378"/>
      <c r="D31" s="378"/>
      <c r="E31" s="378"/>
    </row>
    <row r="32" spans="1:5" ht="12.75">
      <c r="A32" s="422" t="s">
        <v>246</v>
      </c>
      <c r="B32" s="378"/>
      <c r="C32" s="378"/>
      <c r="D32" s="378"/>
      <c r="E32" s="378"/>
    </row>
    <row r="33" spans="1:5" ht="12.75">
      <c r="A33" s="378"/>
      <c r="B33" s="378"/>
      <c r="C33" s="378"/>
      <c r="D33" s="378"/>
      <c r="E33" s="378"/>
    </row>
    <row r="34" spans="1:5" ht="12.75">
      <c r="A34" s="378"/>
      <c r="B34" s="378"/>
      <c r="C34" s="378"/>
      <c r="D34" s="378"/>
      <c r="E34" s="378"/>
    </row>
    <row r="35" spans="1:5" ht="12.75">
      <c r="A35" s="422" t="s">
        <v>247</v>
      </c>
      <c r="B35" s="378"/>
      <c r="C35" s="378"/>
      <c r="D35" s="378"/>
      <c r="E35" s="378"/>
    </row>
    <row r="36" spans="1:5" ht="12.75">
      <c r="A36" s="378"/>
      <c r="B36" s="378"/>
      <c r="C36" s="378"/>
      <c r="D36" s="378"/>
      <c r="E36" s="378"/>
    </row>
    <row r="37" spans="1:5" ht="19.5" customHeight="1">
      <c r="A37" s="378"/>
      <c r="B37" s="378"/>
      <c r="C37" s="378"/>
      <c r="D37" s="378"/>
      <c r="E37" s="378"/>
    </row>
    <row r="38" spans="1:5" ht="12.75">
      <c r="A38" s="422" t="s">
        <v>248</v>
      </c>
      <c r="B38" s="378"/>
      <c r="C38" s="378"/>
      <c r="D38" s="378"/>
      <c r="E38" s="378"/>
    </row>
    <row r="39" spans="1:5" ht="12.75">
      <c r="A39" s="378"/>
      <c r="B39" s="378"/>
      <c r="C39" s="378"/>
      <c r="D39" s="378"/>
      <c r="E39" s="378"/>
    </row>
    <row r="40" spans="1:5" ht="6" customHeight="1">
      <c r="A40" s="378"/>
      <c r="B40" s="378"/>
      <c r="C40" s="378"/>
      <c r="D40" s="378"/>
      <c r="E40" s="378"/>
    </row>
  </sheetData>
  <sheetProtection password="E8E4" sheet="1" objects="1" scenarios="1"/>
  <mergeCells count="11">
    <mergeCell ref="A30:E31"/>
    <mergeCell ref="A32:E34"/>
    <mergeCell ref="A35:E37"/>
    <mergeCell ref="A38:E40"/>
    <mergeCell ref="A6:B8"/>
    <mergeCell ref="C5:E5"/>
    <mergeCell ref="E6:E8"/>
    <mergeCell ref="C7:C8"/>
    <mergeCell ref="D7:D8"/>
    <mergeCell ref="C6:D6"/>
    <mergeCell ref="A5:B5"/>
  </mergeCells>
  <printOptions/>
  <pageMargins left="0.984251968503937" right="0.1968503937007874" top="0.984251968503937" bottom="0.984251968503937" header="0.7874015748031497" footer="0.7874015748031497"/>
  <pageSetup horizontalDpi="600" verticalDpi="600" orientation="portrait" paperSize="9" r:id="rId1"/>
  <headerFooter alignWithMargins="0">
    <oddHeader>&amp;CTavole SDF</oddHeader>
    <oddFooter>&amp;RTabella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dc:creator>
  <cp:keywords/>
  <dc:description/>
  <cp:lastModifiedBy>MParolo</cp:lastModifiedBy>
  <cp:lastPrinted>2007-01-02T08:52:06Z</cp:lastPrinted>
  <dcterms:created xsi:type="dcterms:W3CDTF">2006-09-11T06:07:13Z</dcterms:created>
  <dcterms:modified xsi:type="dcterms:W3CDTF">2007-12-07T10:26:16Z</dcterms:modified>
  <cp:category/>
  <cp:version/>
  <cp:contentType/>
  <cp:contentStatus/>
</cp:coreProperties>
</file>