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95" windowWidth="19320" windowHeight="12465" activeTab="0"/>
  </bookViews>
  <sheets>
    <sheet name="ammontare premi stanziati" sheetId="1" r:id="rId1"/>
  </sheets>
  <definedNames/>
  <calcPr fullCalcOnLoad="1"/>
</workbook>
</file>

<file path=xl/sharedStrings.xml><?xml version="1.0" encoding="utf-8"?>
<sst xmlns="http://schemas.openxmlformats.org/spreadsheetml/2006/main" count="22" uniqueCount="19">
  <si>
    <t>PERSONALE DELLE CATEGORIE</t>
  </si>
  <si>
    <t>Personale delle categorie del Consiglio regionale</t>
  </si>
  <si>
    <t>Personale Agenzia del Lavoro con rapporto di lavoro di natura privatistica</t>
  </si>
  <si>
    <t>TOTALE</t>
  </si>
  <si>
    <t>PERSONALE DIRIGENZIALE</t>
  </si>
  <si>
    <t>Personale dirigenziale del Consiglio regionale</t>
  </si>
  <si>
    <t xml:space="preserve">Giunta </t>
  </si>
  <si>
    <t>TOTALE COMPLESSIVO</t>
  </si>
  <si>
    <t>Particolare Posizione Organizzativa</t>
  </si>
  <si>
    <t>Salario di risultato</t>
  </si>
  <si>
    <t>Miglioramento servizi</t>
  </si>
  <si>
    <t>Progetti di gruppo</t>
  </si>
  <si>
    <r>
      <t xml:space="preserve">Importo risorse destinate                       </t>
    </r>
    <r>
      <rPr>
        <b/>
        <sz val="8"/>
        <rFont val="Arial Unicode MS"/>
        <family val="2"/>
      </rPr>
      <t>(21,26% RETR. POS.)</t>
    </r>
  </si>
  <si>
    <t xml:space="preserve">Retribuzione di risultato </t>
  </si>
  <si>
    <t>Giunta e Istituzioni scolastiche</t>
  </si>
  <si>
    <t>Corpo forestale della Valle d'Aosta e Corpo valdostano dei vigili del Fuoco</t>
  </si>
  <si>
    <t>Retribuzione di posizione</t>
  </si>
  <si>
    <t>Totale risorse FUA destinate all'incentivazione</t>
  </si>
  <si>
    <t>AMMONTARE PREMI STANZIATI - ANNO 2016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</si>
</sst>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"/>
    <numFmt numFmtId="165" formatCode="&quot;Sì&quot;;&quot;Sì&quot;;&quot;No&quot;"/>
    <numFmt numFmtId="166" formatCode="&quot;Vero&quot;;&quot;Vero&quot;;&quot;Falso&quot;"/>
    <numFmt numFmtId="167" formatCode="&quot;Attivo&quot;;&quot;Attivo&quot;;&quot;Inattivo&quot;"/>
    <numFmt numFmtId="168" formatCode="[$€-2]\ #.##000_);[Red]\([$€-2]\ #.##000\)"/>
  </numFmts>
  <fonts count="47">
    <font>
      <sz val="10"/>
      <name val="Arial"/>
      <family val="0"/>
    </font>
    <font>
      <b/>
      <sz val="10"/>
      <name val="Arial"/>
      <family val="2"/>
    </font>
    <font>
      <b/>
      <sz val="10"/>
      <name val="Arial Unicode MS"/>
      <family val="2"/>
    </font>
    <font>
      <sz val="10"/>
      <name val="Arial Unicode MS"/>
      <family val="2"/>
    </font>
    <font>
      <b/>
      <sz val="8"/>
      <name val="Arial Unicode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Arial Unicode MS"/>
      <family val="2"/>
    </font>
    <font>
      <b/>
      <sz val="10"/>
      <color indexed="8"/>
      <name val="Arial Unicode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Arial Unicode MS"/>
      <family val="2"/>
    </font>
    <font>
      <b/>
      <sz val="10"/>
      <color theme="1"/>
      <name val="Arial Unicode MS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43" fontId="0" fillId="0" borderId="0" xfId="45" applyFont="1" applyAlignment="1">
      <alignment/>
    </xf>
    <xf numFmtId="0" fontId="2" fillId="0" borderId="10" xfId="0" applyFont="1" applyBorder="1" applyAlignment="1">
      <alignment horizontal="center" vertical="center" wrapText="1"/>
    </xf>
    <xf numFmtId="43" fontId="0" fillId="0" borderId="0" xfId="0" applyNumberFormat="1" applyAlignment="1">
      <alignment/>
    </xf>
    <xf numFmtId="43" fontId="2" fillId="0" borderId="11" xfId="45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/>
    </xf>
    <xf numFmtId="43" fontId="3" fillId="0" borderId="13" xfId="45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/>
    </xf>
    <xf numFmtId="43" fontId="2" fillId="0" borderId="15" xfId="45" applyFont="1" applyBorder="1" applyAlignment="1">
      <alignment horizontal="left" vertical="center"/>
    </xf>
    <xf numFmtId="43" fontId="1" fillId="0" borderId="11" xfId="0" applyNumberFormat="1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4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3" fillId="0" borderId="12" xfId="0" applyFont="1" applyFill="1" applyBorder="1" applyAlignment="1">
      <alignment horizontal="left" vertical="center" wrapText="1"/>
    </xf>
    <xf numFmtId="43" fontId="3" fillId="0" borderId="0" xfId="45" applyFont="1" applyFill="1" applyBorder="1" applyAlignment="1">
      <alignment horizontal="left" vertical="center"/>
    </xf>
    <xf numFmtId="0" fontId="2" fillId="0" borderId="16" xfId="0" applyFont="1" applyBorder="1" applyAlignment="1">
      <alignment horizontal="center" vertical="center" wrapText="1"/>
    </xf>
    <xf numFmtId="43" fontId="3" fillId="0" borderId="17" xfId="45" applyFont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 wrapText="1"/>
    </xf>
    <xf numFmtId="43" fontId="45" fillId="0" borderId="13" xfId="45" applyFont="1" applyBorder="1" applyAlignment="1">
      <alignment horizontal="left" vertical="center"/>
    </xf>
    <xf numFmtId="43" fontId="45" fillId="0" borderId="0" xfId="45" applyFont="1" applyFill="1" applyBorder="1" applyAlignment="1">
      <alignment horizontal="left" vertical="center"/>
    </xf>
    <xf numFmtId="43" fontId="45" fillId="0" borderId="13" xfId="45" applyFont="1" applyFill="1" applyBorder="1" applyAlignment="1">
      <alignment horizontal="left" vertical="center"/>
    </xf>
    <xf numFmtId="43" fontId="46" fillId="0" borderId="15" xfId="45" applyFont="1" applyBorder="1" applyAlignment="1">
      <alignment horizontal="left" vertical="center"/>
    </xf>
    <xf numFmtId="43" fontId="46" fillId="0" borderId="18" xfId="45" applyFont="1" applyFill="1" applyBorder="1" applyAlignment="1">
      <alignment horizontal="left" vertical="center"/>
    </xf>
    <xf numFmtId="43" fontId="46" fillId="0" borderId="18" xfId="45" applyFont="1" applyBorder="1" applyAlignment="1">
      <alignment horizontal="left" vertical="center"/>
    </xf>
    <xf numFmtId="43" fontId="1" fillId="0" borderId="0" xfId="0" applyNumberFormat="1" applyFont="1" applyBorder="1" applyAlignment="1">
      <alignment/>
    </xf>
    <xf numFmtId="43" fontId="3" fillId="0" borderId="0" xfId="45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 wrapText="1"/>
    </xf>
    <xf numFmtId="43" fontId="2" fillId="0" borderId="0" xfId="45" applyFont="1" applyBorder="1" applyAlignment="1">
      <alignment horizontal="left" vertical="center"/>
    </xf>
    <xf numFmtId="43" fontId="3" fillId="0" borderId="10" xfId="45" applyFont="1" applyFill="1" applyBorder="1" applyAlignment="1">
      <alignment horizontal="left" vertical="center"/>
    </xf>
    <xf numFmtId="43" fontId="3" fillId="0" borderId="10" xfId="45" applyFont="1" applyBorder="1" applyAlignment="1">
      <alignment horizontal="left" vertical="center"/>
    </xf>
    <xf numFmtId="43" fontId="2" fillId="0" borderId="10" xfId="45" applyFont="1" applyBorder="1" applyAlignment="1">
      <alignment horizontal="left" vertical="center"/>
    </xf>
    <xf numFmtId="43" fontId="1" fillId="0" borderId="10" xfId="0" applyNumberFormat="1" applyFont="1" applyBorder="1" applyAlignment="1">
      <alignment/>
    </xf>
    <xf numFmtId="0" fontId="1" fillId="0" borderId="0" xfId="0" applyFont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5"/>
  <sheetViews>
    <sheetView tabSelected="1" workbookViewId="0" topLeftCell="A1">
      <selection activeCell="G13" sqref="G13"/>
    </sheetView>
  </sheetViews>
  <sheetFormatPr defaultColWidth="9.140625" defaultRowHeight="12.75"/>
  <cols>
    <col min="1" max="1" width="41.8515625" style="0" customWidth="1"/>
    <col min="2" max="2" width="20.8515625" style="0" customWidth="1"/>
    <col min="3" max="3" width="17.8515625" style="0" customWidth="1"/>
    <col min="4" max="4" width="16.8515625" style="0" customWidth="1"/>
    <col min="5" max="5" width="14.8515625" style="0" customWidth="1"/>
    <col min="6" max="6" width="14.00390625" style="0" customWidth="1"/>
    <col min="7" max="7" width="14.57421875" style="0" customWidth="1"/>
    <col min="8" max="8" width="11.28125" style="0" bestFit="1" customWidth="1"/>
    <col min="9" max="9" width="13.57421875" style="0" customWidth="1"/>
    <col min="10" max="10" width="12.8515625" style="0" bestFit="1" customWidth="1"/>
    <col min="11" max="11" width="18.7109375" style="0" customWidth="1"/>
  </cols>
  <sheetData>
    <row r="1" spans="1:6" ht="12.75">
      <c r="A1" s="34" t="s">
        <v>18</v>
      </c>
      <c r="B1" s="34"/>
      <c r="C1" s="34"/>
      <c r="D1" s="34"/>
      <c r="E1" s="34"/>
      <c r="F1" s="34"/>
    </row>
    <row r="2" spans="2:6" ht="15" customHeight="1">
      <c r="B2" s="14"/>
      <c r="C2" s="14"/>
      <c r="D2" s="14"/>
      <c r="E2" s="14"/>
      <c r="F2" s="14"/>
    </row>
    <row r="3" spans="1:8" ht="48.75" customHeight="1">
      <c r="A3" s="17" t="s">
        <v>0</v>
      </c>
      <c r="B3" s="2" t="s">
        <v>17</v>
      </c>
      <c r="C3" s="2" t="s">
        <v>9</v>
      </c>
      <c r="D3" s="12" t="s">
        <v>8</v>
      </c>
      <c r="E3" s="12" t="s">
        <v>10</v>
      </c>
      <c r="F3" s="12" t="s">
        <v>11</v>
      </c>
      <c r="G3" s="14"/>
      <c r="H3" s="19"/>
    </row>
    <row r="4" spans="1:11" ht="21.75" customHeight="1">
      <c r="A4" s="5" t="s">
        <v>14</v>
      </c>
      <c r="B4" s="7">
        <f>+C4+D4+E4+F4</f>
        <v>2885125.3699999996</v>
      </c>
      <c r="C4" s="21">
        <v>2061525.45</v>
      </c>
      <c r="D4" s="20">
        <v>513529.6</v>
      </c>
      <c r="E4" s="20">
        <v>85884.32</v>
      </c>
      <c r="F4" s="20">
        <v>224186</v>
      </c>
      <c r="G4" s="13"/>
      <c r="H4" s="16"/>
      <c r="I4" s="3"/>
      <c r="J4" s="1"/>
      <c r="K4" s="3"/>
    </row>
    <row r="5" spans="1:9" ht="9" customHeight="1">
      <c r="A5" s="15"/>
      <c r="B5" s="7">
        <f>+C5+D5+E5+F5</f>
        <v>0</v>
      </c>
      <c r="C5" s="21"/>
      <c r="D5" s="22"/>
      <c r="E5" s="22"/>
      <c r="F5" s="22"/>
      <c r="G5" s="13"/>
      <c r="H5" s="14"/>
      <c r="I5" s="3"/>
    </row>
    <row r="6" spans="1:9" ht="31.5" customHeight="1">
      <c r="A6" s="15" t="s">
        <v>15</v>
      </c>
      <c r="B6" s="7">
        <f>+C6+D6+E6+F6</f>
        <v>54740.5</v>
      </c>
      <c r="C6" s="21"/>
      <c r="D6" s="22">
        <v>19200</v>
      </c>
      <c r="E6" s="22">
        <v>19540.5</v>
      </c>
      <c r="F6" s="22">
        <v>16000</v>
      </c>
      <c r="G6" s="13"/>
      <c r="H6" s="16"/>
      <c r="I6" s="3"/>
    </row>
    <row r="7" spans="1:8" ht="9" customHeight="1">
      <c r="A7" s="15"/>
      <c r="B7" s="7">
        <f>+C7+D7+E7+F7</f>
        <v>0</v>
      </c>
      <c r="C7" s="21"/>
      <c r="D7" s="22"/>
      <c r="E7" s="22"/>
      <c r="F7" s="22"/>
      <c r="G7" s="13"/>
      <c r="H7" s="14"/>
    </row>
    <row r="8" spans="1:11" ht="30">
      <c r="A8" s="5" t="s">
        <v>2</v>
      </c>
      <c r="B8" s="7">
        <f>+C8+D8+E8+F8</f>
        <v>17400</v>
      </c>
      <c r="C8" s="21">
        <v>17400</v>
      </c>
      <c r="D8" s="20"/>
      <c r="E8" s="20"/>
      <c r="F8" s="20"/>
      <c r="G8" s="14"/>
      <c r="H8" s="14"/>
      <c r="I8" s="3"/>
      <c r="K8" s="3"/>
    </row>
    <row r="9" spans="1:11" ht="21.75" customHeight="1" thickBot="1">
      <c r="A9" s="8" t="s">
        <v>3</v>
      </c>
      <c r="B9" s="10">
        <f>SUM(B4:B8)</f>
        <v>2957265.8699999996</v>
      </c>
      <c r="C9" s="24">
        <f>SUM(C4:C8)</f>
        <v>2078925.45</v>
      </c>
      <c r="D9" s="25">
        <f>SUM(D4:D8)</f>
        <v>532729.6</v>
      </c>
      <c r="E9" s="25">
        <f>SUM(E4:E8)</f>
        <v>105424.82</v>
      </c>
      <c r="F9" s="23">
        <f>SUM(F4:F8)</f>
        <v>240186</v>
      </c>
      <c r="G9" s="14"/>
      <c r="H9" s="14"/>
      <c r="K9" s="3"/>
    </row>
    <row r="10" spans="1:9" ht="21.75" customHeight="1" thickTop="1">
      <c r="A10" s="6" t="s">
        <v>1</v>
      </c>
      <c r="B10" s="7">
        <f>+C10+D10+E10+F10</f>
        <v>23000.4</v>
      </c>
      <c r="C10" s="20"/>
      <c r="D10" s="20">
        <v>16000.4</v>
      </c>
      <c r="E10" s="20">
        <v>0</v>
      </c>
      <c r="F10" s="20">
        <v>7000</v>
      </c>
      <c r="G10" s="14"/>
      <c r="H10" s="14"/>
      <c r="I10" s="3"/>
    </row>
    <row r="11" spans="1:8" ht="21.75" customHeight="1">
      <c r="A11" s="9" t="s">
        <v>7</v>
      </c>
      <c r="B11" s="4">
        <f>+B9+B10</f>
        <v>2980266.2699999996</v>
      </c>
      <c r="C11" s="4">
        <f>+C9+C10</f>
        <v>2078925.45</v>
      </c>
      <c r="D11" s="4">
        <f>+D9+D10</f>
        <v>548730</v>
      </c>
      <c r="E11" s="4">
        <f>+E9+E10</f>
        <v>105424.82</v>
      </c>
      <c r="F11" s="4">
        <f>+F9+F10</f>
        <v>247186</v>
      </c>
      <c r="G11" s="14"/>
      <c r="H11" s="14"/>
    </row>
    <row r="12" ht="21.75" customHeight="1">
      <c r="I12" s="3"/>
    </row>
    <row r="13" spans="1:7" ht="54" customHeight="1">
      <c r="A13" s="17" t="s">
        <v>4</v>
      </c>
      <c r="B13" s="2" t="s">
        <v>16</v>
      </c>
      <c r="C13" s="2" t="s">
        <v>12</v>
      </c>
      <c r="D13" s="2" t="s">
        <v>13</v>
      </c>
      <c r="E13" s="28"/>
      <c r="F13" s="13"/>
      <c r="G13" s="3"/>
    </row>
    <row r="14" spans="1:5" ht="21.75" customHeight="1">
      <c r="A14" s="5" t="s">
        <v>6</v>
      </c>
      <c r="B14" s="18">
        <f>2454818.06+474620+20271.94+48598.94+48600-108070.57</f>
        <v>2938838.37</v>
      </c>
      <c r="C14" s="18">
        <f>B14*21.26/100</f>
        <v>624797.0374620002</v>
      </c>
      <c r="D14" s="30">
        <f>570000+110000</f>
        <v>680000</v>
      </c>
      <c r="E14" s="16"/>
    </row>
    <row r="15" spans="1:5" ht="7.5" customHeight="1">
      <c r="A15" s="5"/>
      <c r="B15" s="7"/>
      <c r="C15" s="7"/>
      <c r="D15" s="31"/>
      <c r="E15" s="27"/>
    </row>
    <row r="16" spans="1:7" ht="29.25" customHeight="1">
      <c r="A16" s="5" t="s">
        <v>15</v>
      </c>
      <c r="B16" s="7">
        <v>108070.57</v>
      </c>
      <c r="C16" s="7">
        <f>B16*28/100</f>
        <v>30259.7596</v>
      </c>
      <c r="D16" s="31"/>
      <c r="E16" s="27"/>
      <c r="F16" s="3"/>
      <c r="G16" s="3"/>
    </row>
    <row r="17" spans="1:5" ht="9.75" customHeight="1">
      <c r="A17" s="5"/>
      <c r="B17" s="7"/>
      <c r="C17" s="7"/>
      <c r="D17" s="31"/>
      <c r="E17" s="27"/>
    </row>
    <row r="18" spans="1:5" ht="21.75" customHeight="1" thickBot="1">
      <c r="A18" s="8" t="s">
        <v>3</v>
      </c>
      <c r="B18" s="10">
        <f>+B14+B16</f>
        <v>3046908.94</v>
      </c>
      <c r="C18" s="10">
        <f>+C14+C16</f>
        <v>655056.7970620001</v>
      </c>
      <c r="D18" s="32">
        <f>+D14+D16</f>
        <v>680000</v>
      </c>
      <c r="E18" s="29"/>
    </row>
    <row r="19" spans="1:5" ht="21.75" customHeight="1" thickTop="1">
      <c r="A19" s="6" t="s">
        <v>5</v>
      </c>
      <c r="B19" s="31">
        <v>149101.94</v>
      </c>
      <c r="C19" s="31">
        <f>B19*21.26/100</f>
        <v>31699.072444</v>
      </c>
      <c r="D19" s="31"/>
      <c r="E19" s="27"/>
    </row>
    <row r="20" spans="1:5" ht="6.75" customHeight="1">
      <c r="A20" s="6"/>
      <c r="B20" s="31"/>
      <c r="C20" s="31"/>
      <c r="D20" s="31"/>
      <c r="E20" s="27"/>
    </row>
    <row r="21" spans="1:5" ht="15">
      <c r="A21" s="9" t="s">
        <v>7</v>
      </c>
      <c r="B21" s="11">
        <f>+B18+B19</f>
        <v>3196010.88</v>
      </c>
      <c r="C21" s="11">
        <f>+C18+C19</f>
        <v>686755.8695060002</v>
      </c>
      <c r="D21" s="33">
        <f>+D18+D19</f>
        <v>680000</v>
      </c>
      <c r="E21" s="26"/>
    </row>
    <row r="22" ht="12.75">
      <c r="C22" s="1"/>
    </row>
    <row r="24" ht="12.75">
      <c r="D24" s="3"/>
    </row>
    <row r="25" spans="2:3" ht="12.75">
      <c r="B25" s="3"/>
      <c r="C25" s="3"/>
    </row>
  </sheetData>
  <sheetProtection/>
  <mergeCells count="1">
    <mergeCell ref="A1:F1"/>
  </mergeCells>
  <printOptions horizontalCentered="1"/>
  <pageMargins left="0.35433070866141736" right="0.1968503937007874" top="0.7874015748031497" bottom="0.5905511811023623" header="0.5118110236220472" footer="0.2755905511811024"/>
  <pageSetup fitToHeight="1" fitToWidth="1" horizontalDpi="600" verticalDpi="600" orientation="landscape" paperSize="9" r:id="rId1"/>
  <headerFooter alignWithMargins="0">
    <oddHeader>&amp;C&amp;16AMMONTARE DEI PREMI STANZIATI ANNO 2016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SStagnoli</dc:creator>
  <cp:keywords/>
  <dc:description/>
  <cp:lastModifiedBy>Chantal LACROIX</cp:lastModifiedBy>
  <cp:lastPrinted>2018-04-05T13:39:02Z</cp:lastPrinted>
  <dcterms:created xsi:type="dcterms:W3CDTF">2012-12-07T07:35:17Z</dcterms:created>
  <dcterms:modified xsi:type="dcterms:W3CDTF">2018-04-06T09:31:23Z</dcterms:modified>
  <cp:category/>
  <cp:version/>
  <cp:contentType/>
  <cp:contentStatus/>
</cp:coreProperties>
</file>