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1" sheetId="1" r:id="rId1"/>
  </sheets>
  <definedNames/>
  <calcPr fullCalcOnLoad="1"/>
</workbook>
</file>

<file path=xl/sharedStrings.xml><?xml version="1.0" encoding="utf-8"?>
<sst xmlns="http://schemas.openxmlformats.org/spreadsheetml/2006/main" count="49" uniqueCount="21">
  <si>
    <t>Scuole dell'infanzia</t>
  </si>
  <si>
    <t>2006/2007</t>
  </si>
  <si>
    <t>2007/2008</t>
  </si>
  <si>
    <t>2008/2009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</si>
  <si>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</si>
  <si>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</si>
  <si>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</si>
  <si>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</si>
  <si>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</si>
  <si>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</si>
  <si>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</si>
  <si>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</si>
  <si>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</si>
  <si>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</si>
  <si>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</si>
  <si>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</si>
  <si>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</si>
  <si>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</si>
  <si>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</si>
  <si>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</si>
  <si>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Tavola 6.1 - Scuole, classi, alunni e insegnanti delle scuole pubbliche e paritarie, di ogni ordine e grado - Valori assoluti  - Valle d'Aosta -  Anni scolastici  2006/2007-2013/2014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</si>
</sst>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 ;\-#,##0\ "/>
    <numFmt numFmtId="170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4" fillId="0" borderId="0" xfId="49" applyFont="1" applyFill="1" applyBorder="1" applyAlignment="1">
      <alignment horizontal="centerContinuous" vertical="center"/>
    </xf>
    <xf numFmtId="169" fontId="5" fillId="0" borderId="0" xfId="49" applyNumberFormat="1" applyFont="1" applyFill="1" applyBorder="1" applyAlignment="1">
      <alignment horizontal="right" vertical="center" wrapText="1"/>
    </xf>
    <xf numFmtId="3" fontId="5" fillId="0" borderId="0" xfId="49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9" fontId="5" fillId="0" borderId="0" xfId="49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9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vertical="top"/>
    </xf>
    <xf numFmtId="0" fontId="5" fillId="0" borderId="0" xfId="49" applyNumberFormat="1" applyFont="1" applyFill="1" applyBorder="1" applyAlignment="1">
      <alignment vertical="top" wrapText="1"/>
    </xf>
    <xf numFmtId="0" fontId="5" fillId="0" borderId="0" xfId="49" applyNumberFormat="1" applyFont="1" applyFill="1" applyAlignment="1">
      <alignment horizontal="right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5" fillId="0" borderId="10" xfId="49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69" fontId="5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3" fillId="0" borderId="0" xfId="49" applyNumberFormat="1" applyFont="1" applyFill="1" applyBorder="1" applyAlignment="1">
      <alignment horizontal="left" vertical="top" wrapText="1"/>
    </xf>
    <xf numFmtId="41" fontId="5" fillId="0" borderId="10" xfId="49" applyFont="1" applyFill="1" applyBorder="1" applyAlignment="1">
      <alignment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5" fillId="0" borderId="0" xfId="51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3" fontId="5" fillId="0" borderId="0" xfId="51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/>
    </xf>
    <xf numFmtId="169" fontId="5" fillId="0" borderId="0" xfId="49" applyNumberFormat="1" applyFont="1" applyBorder="1" applyAlignment="1">
      <alignment horizontal="right" vertical="center" wrapText="1"/>
    </xf>
    <xf numFmtId="0" fontId="5" fillId="0" borderId="0" xfId="51" applyFont="1" applyFill="1" applyBorder="1" applyAlignment="1">
      <alignment horizontal="right" vertical="center"/>
      <protection/>
    </xf>
    <xf numFmtId="0" fontId="9" fillId="0" borderId="0" xfId="49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169" fontId="9" fillId="0" borderId="0" xfId="49" applyNumberFormat="1" applyFont="1" applyFill="1" applyBorder="1" applyAlignment="1">
      <alignment horizontal="right" vertical="center" wrapText="1"/>
    </xf>
    <xf numFmtId="3" fontId="9" fillId="0" borderId="0" xfId="49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49" applyNumberFormat="1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41" fontId="9" fillId="0" borderId="0" xfId="49" applyFont="1" applyFill="1" applyBorder="1" applyAlignment="1">
      <alignment horizontal="right" vertical="center" wrapText="1"/>
    </xf>
    <xf numFmtId="41" fontId="9" fillId="0" borderId="10" xfId="49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69" fontId="5" fillId="0" borderId="11" xfId="49" applyNumberFormat="1" applyFont="1" applyFill="1" applyBorder="1" applyAlignment="1">
      <alignment horizontal="left" vertical="center" wrapText="1"/>
    </xf>
    <xf numFmtId="169" fontId="5" fillId="0" borderId="0" xfId="49" applyNumberFormat="1" applyFont="1" applyFill="1" applyBorder="1" applyAlignment="1">
      <alignment horizontal="left" vertical="center" wrapText="1"/>
    </xf>
    <xf numFmtId="169" fontId="5" fillId="0" borderId="10" xfId="49" applyNumberFormat="1" applyFont="1" applyFill="1" applyBorder="1" applyAlignment="1">
      <alignment horizontal="left" vertical="center" wrapText="1"/>
    </xf>
    <xf numFmtId="0" fontId="3" fillId="0" borderId="0" xfId="49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41" fontId="9" fillId="0" borderId="11" xfId="49" applyFont="1" applyFill="1" applyBorder="1" applyAlignment="1">
      <alignment horizontal="right" vertical="center" wrapText="1"/>
    </xf>
    <xf numFmtId="41" fontId="5" fillId="0" borderId="0" xfId="49" applyFont="1" applyFill="1" applyBorder="1" applyAlignment="1">
      <alignment horizontal="right" vertical="center" wrapText="1"/>
    </xf>
    <xf numFmtId="41" fontId="5" fillId="0" borderId="10" xfId="49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T21" sqref="T21"/>
    </sheetView>
  </sheetViews>
  <sheetFormatPr defaultColWidth="9.140625" defaultRowHeight="12.75"/>
  <cols>
    <col min="1" max="1" width="12.140625" style="0" customWidth="1"/>
    <col min="2" max="5" width="9.28125" style="0" customWidth="1"/>
    <col min="6" max="6" width="0.5625" style="0" customWidth="1"/>
    <col min="7" max="7" width="10.00390625" style="0" customWidth="1"/>
    <col min="8" max="10" width="9.28125" style="0" customWidth="1"/>
  </cols>
  <sheetData>
    <row r="1" spans="1:10" ht="25.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44" t="s">
        <v>7</v>
      </c>
      <c r="B3" s="53" t="s">
        <v>10</v>
      </c>
      <c r="C3" s="53"/>
      <c r="D3" s="53"/>
      <c r="E3" s="53"/>
      <c r="F3" s="22"/>
      <c r="G3" s="54" t="s">
        <v>11</v>
      </c>
      <c r="H3" s="54"/>
      <c r="I3" s="54"/>
      <c r="J3" s="54"/>
    </row>
    <row r="4" spans="1:11" ht="29.25" customHeight="1">
      <c r="A4" s="45"/>
      <c r="B4" s="51" t="s">
        <v>0</v>
      </c>
      <c r="C4" s="51" t="s">
        <v>4</v>
      </c>
      <c r="D4" s="51" t="s">
        <v>5</v>
      </c>
      <c r="E4" s="48" t="s">
        <v>8</v>
      </c>
      <c r="F4" s="24"/>
      <c r="G4" s="50" t="s">
        <v>0</v>
      </c>
      <c r="H4" s="39" t="s">
        <v>4</v>
      </c>
      <c r="I4" s="39" t="s">
        <v>5</v>
      </c>
      <c r="J4" s="41" t="s">
        <v>8</v>
      </c>
      <c r="K4" s="7"/>
    </row>
    <row r="5" spans="1:11" ht="12.75">
      <c r="A5" s="45"/>
      <c r="B5" s="51"/>
      <c r="C5" s="51"/>
      <c r="D5" s="51"/>
      <c r="E5" s="48"/>
      <c r="F5" s="24"/>
      <c r="G5" s="39"/>
      <c r="H5" s="39"/>
      <c r="I5" s="39"/>
      <c r="J5" s="42"/>
      <c r="K5" s="5"/>
    </row>
    <row r="6" spans="1:11" ht="12.75" customHeight="1">
      <c r="A6" s="45"/>
      <c r="B6" s="51"/>
      <c r="C6" s="51"/>
      <c r="D6" s="51"/>
      <c r="E6" s="48"/>
      <c r="F6" s="24"/>
      <c r="G6" s="39"/>
      <c r="H6" s="39"/>
      <c r="I6" s="39"/>
      <c r="J6" s="42"/>
      <c r="K6" s="10"/>
    </row>
    <row r="7" spans="1:11" ht="12.75">
      <c r="A7" s="46"/>
      <c r="B7" s="52"/>
      <c r="C7" s="52"/>
      <c r="D7" s="52"/>
      <c r="E7" s="49"/>
      <c r="F7" s="24"/>
      <c r="G7" s="40"/>
      <c r="H7" s="40"/>
      <c r="I7" s="40"/>
      <c r="J7" s="43"/>
      <c r="K7" s="9"/>
    </row>
    <row r="8" spans="1:11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5"/>
    </row>
    <row r="9" spans="1:11" ht="12.75">
      <c r="A9" s="36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5"/>
    </row>
    <row r="10" spans="1:15" ht="12.75">
      <c r="A10" s="21" t="s">
        <v>1</v>
      </c>
      <c r="B10" s="2">
        <v>92</v>
      </c>
      <c r="C10" s="26">
        <v>85</v>
      </c>
      <c r="D10" s="3">
        <v>21</v>
      </c>
      <c r="E10" s="23">
        <v>12</v>
      </c>
      <c r="F10" s="23"/>
      <c r="G10" s="27">
        <v>83</v>
      </c>
      <c r="H10" s="27">
        <v>82</v>
      </c>
      <c r="I10" s="27">
        <v>18</v>
      </c>
      <c r="J10" s="27">
        <v>8</v>
      </c>
      <c r="K10" s="18"/>
      <c r="L10" s="17"/>
      <c r="M10" s="17"/>
      <c r="N10" s="17"/>
      <c r="O10" s="17"/>
    </row>
    <row r="11" spans="1:15" ht="12.75">
      <c r="A11" s="21" t="s">
        <v>2</v>
      </c>
      <c r="B11" s="2">
        <v>92</v>
      </c>
      <c r="C11" s="26">
        <v>85</v>
      </c>
      <c r="D11" s="3">
        <v>21</v>
      </c>
      <c r="E11" s="3">
        <v>12</v>
      </c>
      <c r="F11" s="3"/>
      <c r="G11" s="27">
        <v>83</v>
      </c>
      <c r="H11" s="27">
        <v>82</v>
      </c>
      <c r="I11" s="27">
        <v>18</v>
      </c>
      <c r="J11" s="27">
        <v>8</v>
      </c>
      <c r="K11" s="18"/>
      <c r="L11" s="17"/>
      <c r="M11" s="17"/>
      <c r="N11" s="17"/>
      <c r="O11" s="17"/>
    </row>
    <row r="12" spans="1:15" ht="12.75">
      <c r="A12" s="21" t="s">
        <v>3</v>
      </c>
      <c r="B12" s="2">
        <v>92</v>
      </c>
      <c r="C12" s="26">
        <v>85</v>
      </c>
      <c r="D12" s="3">
        <v>21</v>
      </c>
      <c r="E12" s="28">
        <v>12</v>
      </c>
      <c r="F12" s="28"/>
      <c r="G12" s="27">
        <v>83</v>
      </c>
      <c r="H12" s="27">
        <v>82</v>
      </c>
      <c r="I12" s="27">
        <v>18</v>
      </c>
      <c r="J12" s="27">
        <v>8</v>
      </c>
      <c r="K12" s="18"/>
      <c r="L12" s="17"/>
      <c r="M12" s="17"/>
      <c r="N12" s="17"/>
      <c r="O12" s="17"/>
    </row>
    <row r="13" spans="1:15" ht="12.75">
      <c r="A13" s="21" t="s">
        <v>14</v>
      </c>
      <c r="B13" s="2">
        <v>93</v>
      </c>
      <c r="C13" s="26">
        <v>85</v>
      </c>
      <c r="D13" s="3">
        <v>21</v>
      </c>
      <c r="E13" s="28">
        <v>12</v>
      </c>
      <c r="F13" s="28"/>
      <c r="G13" s="27">
        <v>84</v>
      </c>
      <c r="H13" s="27">
        <v>82</v>
      </c>
      <c r="I13" s="27">
        <v>20</v>
      </c>
      <c r="J13" s="27">
        <v>8</v>
      </c>
      <c r="K13" s="18"/>
      <c r="L13" s="17"/>
      <c r="M13" s="17"/>
      <c r="N13" s="17"/>
      <c r="O13" s="17"/>
    </row>
    <row r="14" spans="1:15" ht="12.75">
      <c r="A14" s="21" t="s">
        <v>15</v>
      </c>
      <c r="B14" s="2">
        <v>94</v>
      </c>
      <c r="C14" s="26">
        <v>85</v>
      </c>
      <c r="D14" s="3">
        <v>21</v>
      </c>
      <c r="E14" s="28">
        <v>12</v>
      </c>
      <c r="F14" s="28"/>
      <c r="G14" s="27">
        <v>85</v>
      </c>
      <c r="H14" s="27">
        <v>82</v>
      </c>
      <c r="I14" s="27">
        <v>20</v>
      </c>
      <c r="J14" s="27">
        <v>8</v>
      </c>
      <c r="K14" s="18"/>
      <c r="L14" s="17"/>
      <c r="M14" s="17"/>
      <c r="N14" s="17"/>
      <c r="O14" s="17"/>
    </row>
    <row r="15" spans="1:15" ht="12.75">
      <c r="A15" s="21" t="s">
        <v>16</v>
      </c>
      <c r="B15" s="2">
        <v>94</v>
      </c>
      <c r="C15" s="26">
        <v>85</v>
      </c>
      <c r="D15" s="3">
        <v>21</v>
      </c>
      <c r="E15" s="28">
        <v>12</v>
      </c>
      <c r="F15" s="28"/>
      <c r="G15" s="27">
        <v>85</v>
      </c>
      <c r="H15" s="27">
        <v>82</v>
      </c>
      <c r="I15" s="27">
        <v>20</v>
      </c>
      <c r="J15" s="27">
        <v>8</v>
      </c>
      <c r="K15" s="18"/>
      <c r="L15" s="17"/>
      <c r="M15" s="17"/>
      <c r="N15" s="17"/>
      <c r="O15" s="17"/>
    </row>
    <row r="16" spans="1:15" ht="12.75">
      <c r="A16" s="21" t="s">
        <v>17</v>
      </c>
      <c r="B16" s="2">
        <v>94</v>
      </c>
      <c r="C16" s="26">
        <v>85</v>
      </c>
      <c r="D16" s="3">
        <v>21</v>
      </c>
      <c r="E16" s="28">
        <v>11</v>
      </c>
      <c r="F16" s="28"/>
      <c r="G16" s="27">
        <v>86</v>
      </c>
      <c r="H16" s="27">
        <v>82</v>
      </c>
      <c r="I16" s="27">
        <v>20</v>
      </c>
      <c r="J16" s="27">
        <v>7</v>
      </c>
      <c r="K16" s="18"/>
      <c r="L16" s="17"/>
      <c r="M16" s="17"/>
      <c r="N16" s="17"/>
      <c r="O16" s="17"/>
    </row>
    <row r="17" spans="1:15" ht="12.75">
      <c r="A17" s="21" t="s">
        <v>19</v>
      </c>
      <c r="B17" s="2">
        <v>93</v>
      </c>
      <c r="C17" s="26">
        <v>85</v>
      </c>
      <c r="D17" s="3">
        <v>21</v>
      </c>
      <c r="E17" s="28">
        <v>11</v>
      </c>
      <c r="F17" s="28"/>
      <c r="G17" s="27">
        <v>85</v>
      </c>
      <c r="H17" s="27">
        <v>82</v>
      </c>
      <c r="I17" s="27">
        <v>20</v>
      </c>
      <c r="J17" s="27">
        <v>7</v>
      </c>
      <c r="K17" s="18"/>
      <c r="L17" s="17"/>
      <c r="M17" s="17"/>
      <c r="N17" s="17"/>
      <c r="O17" s="17"/>
    </row>
    <row r="18" spans="1:10" ht="25.5" customHeight="1">
      <c r="A18" s="21"/>
      <c r="B18" s="3"/>
      <c r="C18" s="3"/>
      <c r="D18" s="3"/>
      <c r="E18" s="28"/>
      <c r="F18" s="28"/>
      <c r="G18" s="29"/>
      <c r="H18" s="29"/>
      <c r="I18" s="29"/>
      <c r="J18" s="29"/>
    </row>
    <row r="19" spans="1:10" ht="12.75">
      <c r="A19" s="37" t="s">
        <v>12</v>
      </c>
      <c r="B19" s="3"/>
      <c r="C19" s="25"/>
      <c r="D19" s="25"/>
      <c r="E19" s="25"/>
      <c r="F19" s="25"/>
      <c r="G19" s="29"/>
      <c r="H19" s="29"/>
      <c r="I19" s="29"/>
      <c r="J19" s="29"/>
    </row>
    <row r="20" spans="1:15" ht="12.75">
      <c r="A20" s="21" t="s">
        <v>1</v>
      </c>
      <c r="B20" s="2">
        <v>188</v>
      </c>
      <c r="C20" s="2">
        <v>363</v>
      </c>
      <c r="D20" s="30">
        <v>160</v>
      </c>
      <c r="E20" s="23">
        <v>253</v>
      </c>
      <c r="F20" s="23"/>
      <c r="G20" s="27">
        <v>163</v>
      </c>
      <c r="H20" s="27">
        <v>348</v>
      </c>
      <c r="I20" s="27">
        <v>154</v>
      </c>
      <c r="J20" s="27">
        <v>226</v>
      </c>
      <c r="K20" s="12"/>
      <c r="L20" s="17"/>
      <c r="M20" s="17"/>
      <c r="N20" s="17"/>
      <c r="O20" s="17"/>
    </row>
    <row r="21" spans="1:15" ht="12.75">
      <c r="A21" s="21" t="s">
        <v>2</v>
      </c>
      <c r="B21" s="3">
        <v>191</v>
      </c>
      <c r="C21" s="3">
        <v>365</v>
      </c>
      <c r="D21" s="3">
        <v>167</v>
      </c>
      <c r="E21" s="3">
        <v>298</v>
      </c>
      <c r="F21" s="3"/>
      <c r="G21" s="27">
        <v>168</v>
      </c>
      <c r="H21" s="27">
        <v>350</v>
      </c>
      <c r="I21" s="27">
        <v>161</v>
      </c>
      <c r="J21" s="27">
        <v>268</v>
      </c>
      <c r="K21" s="12"/>
      <c r="L21" s="17"/>
      <c r="M21" s="17"/>
      <c r="N21" s="17"/>
      <c r="O21" s="17"/>
    </row>
    <row r="22" spans="1:15" ht="12.75">
      <c r="A22" s="21" t="s">
        <v>3</v>
      </c>
      <c r="B22" s="3">
        <v>188</v>
      </c>
      <c r="C22" s="3">
        <v>369</v>
      </c>
      <c r="D22" s="3">
        <v>168</v>
      </c>
      <c r="E22" s="31">
        <v>320</v>
      </c>
      <c r="F22" s="31"/>
      <c r="G22" s="27">
        <v>165</v>
      </c>
      <c r="H22" s="27">
        <v>354</v>
      </c>
      <c r="I22" s="27">
        <v>162</v>
      </c>
      <c r="J22" s="27">
        <v>285</v>
      </c>
      <c r="K22" s="12"/>
      <c r="L22" s="17"/>
      <c r="M22" s="17"/>
      <c r="N22" s="17"/>
      <c r="O22" s="17"/>
    </row>
    <row r="23" spans="1:15" ht="12.75" customHeight="1">
      <c r="A23" s="21" t="s">
        <v>14</v>
      </c>
      <c r="B23" s="3">
        <f>G23+27</f>
        <v>193</v>
      </c>
      <c r="C23" s="3">
        <f>H23+15</f>
        <v>401</v>
      </c>
      <c r="D23" s="3">
        <f>I23+6</f>
        <v>173</v>
      </c>
      <c r="E23" s="23">
        <v>296</v>
      </c>
      <c r="F23" s="31"/>
      <c r="G23" s="27">
        <v>166</v>
      </c>
      <c r="H23" s="27">
        <f>386</f>
        <v>386</v>
      </c>
      <c r="I23" s="27">
        <v>167</v>
      </c>
      <c r="J23" s="27">
        <v>249</v>
      </c>
      <c r="K23" s="12"/>
      <c r="L23" s="17"/>
      <c r="M23" s="17"/>
      <c r="N23" s="17"/>
      <c r="O23" s="17"/>
    </row>
    <row r="24" spans="1:10" ht="12.75" hidden="1">
      <c r="A24" s="21"/>
      <c r="B24" s="3"/>
      <c r="C24" s="3"/>
      <c r="D24" s="3"/>
      <c r="E24" s="31"/>
      <c r="F24" s="31"/>
      <c r="G24" s="29"/>
      <c r="H24" s="29"/>
      <c r="I24" s="29"/>
      <c r="J24" s="29"/>
    </row>
    <row r="25" spans="1:10" ht="12.75">
      <c r="A25" s="21" t="s">
        <v>15</v>
      </c>
      <c r="B25" s="3">
        <f>G25+23</f>
        <v>194</v>
      </c>
      <c r="C25" s="3">
        <f>H25+15</f>
        <v>388</v>
      </c>
      <c r="D25" s="3">
        <f>I25+6</f>
        <v>179</v>
      </c>
      <c r="E25" s="23">
        <f>J25+36</f>
        <v>271</v>
      </c>
      <c r="F25" s="31"/>
      <c r="G25" s="38">
        <v>171</v>
      </c>
      <c r="H25" s="27">
        <v>373</v>
      </c>
      <c r="I25" s="27">
        <v>173</v>
      </c>
      <c r="J25" s="27">
        <v>235</v>
      </c>
    </row>
    <row r="26" spans="1:10" ht="12.75">
      <c r="A26" s="21" t="s">
        <v>16</v>
      </c>
      <c r="B26" s="3">
        <v>191</v>
      </c>
      <c r="C26" s="3">
        <v>394</v>
      </c>
      <c r="D26" s="3">
        <v>180</v>
      </c>
      <c r="E26" s="23">
        <v>291</v>
      </c>
      <c r="F26" s="31">
        <v>165</v>
      </c>
      <c r="G26" s="38">
        <v>165</v>
      </c>
      <c r="H26" s="27">
        <v>379</v>
      </c>
      <c r="I26" s="27">
        <v>174</v>
      </c>
      <c r="J26" s="27">
        <v>248</v>
      </c>
    </row>
    <row r="27" spans="1:10" ht="12.75">
      <c r="A27" s="21" t="s">
        <v>17</v>
      </c>
      <c r="B27" s="3">
        <v>190</v>
      </c>
      <c r="C27" s="3">
        <v>389</v>
      </c>
      <c r="D27" s="3">
        <v>184</v>
      </c>
      <c r="E27" s="23">
        <v>279</v>
      </c>
      <c r="F27" s="31">
        <v>165</v>
      </c>
      <c r="G27" s="38">
        <v>167</v>
      </c>
      <c r="H27" s="27">
        <v>373</v>
      </c>
      <c r="I27" s="27">
        <v>178</v>
      </c>
      <c r="J27" s="27">
        <v>238</v>
      </c>
    </row>
    <row r="28" spans="1:10" ht="12.75">
      <c r="A28" s="21" t="s">
        <v>19</v>
      </c>
      <c r="B28" s="3">
        <f>23+G28</f>
        <v>200</v>
      </c>
      <c r="C28" s="3">
        <f>H28+17</f>
        <v>398</v>
      </c>
      <c r="D28" s="3">
        <f>I28+6</f>
        <v>181</v>
      </c>
      <c r="E28" s="23">
        <f>J28+42</f>
        <v>288</v>
      </c>
      <c r="F28" s="31"/>
      <c r="G28" s="38">
        <v>177</v>
      </c>
      <c r="H28" s="27">
        <v>381</v>
      </c>
      <c r="I28" s="27">
        <v>175</v>
      </c>
      <c r="J28" s="27">
        <v>246</v>
      </c>
    </row>
    <row r="29" spans="1:256" ht="25.5" customHeight="1">
      <c r="A29" s="21"/>
      <c r="B29" s="21"/>
      <c r="C29" s="21"/>
      <c r="D29" s="21"/>
      <c r="E29" s="21"/>
      <c r="F29" s="21"/>
      <c r="G29" s="32"/>
      <c r="H29" s="32"/>
      <c r="I29" s="32"/>
      <c r="J29" s="3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2" ht="12.75">
      <c r="A30" s="37" t="s">
        <v>13</v>
      </c>
      <c r="B30" s="25"/>
      <c r="C30" s="25"/>
      <c r="D30" s="25"/>
      <c r="E30" s="25"/>
      <c r="F30" s="25"/>
      <c r="G30" s="33"/>
      <c r="H30" s="29"/>
      <c r="I30" s="29"/>
      <c r="J30" s="29"/>
      <c r="L30" s="13"/>
    </row>
    <row r="31" spans="1:15" ht="12.75">
      <c r="A31" s="21" t="s">
        <v>1</v>
      </c>
      <c r="B31" s="2">
        <v>3330</v>
      </c>
      <c r="C31" s="2">
        <v>5454</v>
      </c>
      <c r="D31" s="30">
        <v>3189</v>
      </c>
      <c r="E31" s="23">
        <v>4641</v>
      </c>
      <c r="F31" s="23"/>
      <c r="G31" s="27">
        <v>2801</v>
      </c>
      <c r="H31" s="27">
        <v>5106</v>
      </c>
      <c r="I31" s="27">
        <v>3038</v>
      </c>
      <c r="J31" s="27">
        <v>4150</v>
      </c>
      <c r="K31" s="12"/>
      <c r="L31" s="17"/>
      <c r="M31" s="17"/>
      <c r="N31" s="17"/>
      <c r="O31" s="17"/>
    </row>
    <row r="32" spans="1:15" ht="12.75">
      <c r="A32" s="21" t="s">
        <v>2</v>
      </c>
      <c r="B32" s="3">
        <v>3445</v>
      </c>
      <c r="C32" s="3">
        <v>5639</v>
      </c>
      <c r="D32" s="3">
        <v>3307</v>
      </c>
      <c r="E32" s="3">
        <v>4774</v>
      </c>
      <c r="F32" s="3"/>
      <c r="G32" s="27">
        <v>2932</v>
      </c>
      <c r="H32" s="27">
        <v>5293</v>
      </c>
      <c r="I32" s="27">
        <v>3153</v>
      </c>
      <c r="J32" s="27">
        <v>4218</v>
      </c>
      <c r="K32" s="12"/>
      <c r="L32" s="17"/>
      <c r="M32" s="17"/>
      <c r="N32" s="17"/>
      <c r="O32" s="17"/>
    </row>
    <row r="33" spans="1:15" ht="12.75">
      <c r="A33" s="21" t="s">
        <v>3</v>
      </c>
      <c r="B33" s="3">
        <v>3515</v>
      </c>
      <c r="C33" s="3">
        <v>5687</v>
      </c>
      <c r="D33" s="3">
        <v>3418</v>
      </c>
      <c r="E33" s="28">
        <v>4896</v>
      </c>
      <c r="F33" s="28"/>
      <c r="G33" s="27">
        <v>3014</v>
      </c>
      <c r="H33" s="27">
        <v>5342</v>
      </c>
      <c r="I33" s="27">
        <v>3263</v>
      </c>
      <c r="J33" s="27">
        <v>4332</v>
      </c>
      <c r="K33" s="12"/>
      <c r="L33" s="17"/>
      <c r="M33" s="17"/>
      <c r="N33" s="17"/>
      <c r="O33" s="17"/>
    </row>
    <row r="34" spans="1:15" ht="12.75">
      <c r="A34" s="21" t="s">
        <v>14</v>
      </c>
      <c r="B34" s="3">
        <f>G34+525</f>
        <v>3532</v>
      </c>
      <c r="C34" s="3">
        <v>5755</v>
      </c>
      <c r="D34" s="3">
        <v>3421</v>
      </c>
      <c r="E34" s="28">
        <v>5117</v>
      </c>
      <c r="F34" s="28"/>
      <c r="G34" s="27">
        <v>3007</v>
      </c>
      <c r="H34" s="27">
        <v>5408</v>
      </c>
      <c r="I34" s="27">
        <v>3270</v>
      </c>
      <c r="J34" s="27">
        <v>4389</v>
      </c>
      <c r="K34" s="12"/>
      <c r="L34" s="17"/>
      <c r="M34" s="17"/>
      <c r="N34" s="17"/>
      <c r="O34" s="17"/>
    </row>
    <row r="35" spans="1:15" ht="12.75">
      <c r="A35" s="21" t="s">
        <v>15</v>
      </c>
      <c r="B35" s="3">
        <f>G35+539</f>
        <v>3601</v>
      </c>
      <c r="C35" s="3">
        <f>H35+350</f>
        <v>5782</v>
      </c>
      <c r="D35" s="3">
        <f>157+I35</f>
        <v>3596</v>
      </c>
      <c r="E35" s="28">
        <f>J35+680</f>
        <v>5275</v>
      </c>
      <c r="F35" s="28"/>
      <c r="G35" s="27">
        <v>3062</v>
      </c>
      <c r="H35" s="27">
        <v>5432</v>
      </c>
      <c r="I35" s="27">
        <v>3439</v>
      </c>
      <c r="J35" s="27">
        <v>4595</v>
      </c>
      <c r="K35" s="12"/>
      <c r="L35" s="17"/>
      <c r="M35" s="17"/>
      <c r="N35" s="17"/>
      <c r="O35" s="17"/>
    </row>
    <row r="36" spans="1:15" ht="12.75">
      <c r="A36" s="21" t="s">
        <v>16</v>
      </c>
      <c r="B36" s="3">
        <v>3701</v>
      </c>
      <c r="C36" s="3">
        <v>5800</v>
      </c>
      <c r="D36" s="3">
        <v>3685</v>
      </c>
      <c r="E36" s="28">
        <v>5293</v>
      </c>
      <c r="F36" s="28">
        <v>3122</v>
      </c>
      <c r="G36" s="27">
        <v>3122</v>
      </c>
      <c r="H36" s="27">
        <v>5443</v>
      </c>
      <c r="I36" s="27">
        <v>3534</v>
      </c>
      <c r="J36" s="27">
        <v>4577</v>
      </c>
      <c r="K36" s="12"/>
      <c r="L36" s="17"/>
      <c r="M36" s="17"/>
      <c r="N36" s="17"/>
      <c r="O36" s="17"/>
    </row>
    <row r="37" spans="1:15" ht="12.75">
      <c r="A37" s="21" t="s">
        <v>17</v>
      </c>
      <c r="B37" s="3">
        <v>3687</v>
      </c>
      <c r="C37" s="3">
        <v>5849</v>
      </c>
      <c r="D37" s="3">
        <v>3744</v>
      </c>
      <c r="E37" s="28">
        <v>5306</v>
      </c>
      <c r="F37" s="28">
        <v>3122</v>
      </c>
      <c r="G37" s="27">
        <v>3180</v>
      </c>
      <c r="H37" s="27">
        <v>5481</v>
      </c>
      <c r="I37" s="27">
        <v>3596</v>
      </c>
      <c r="J37" s="27">
        <v>4598</v>
      </c>
      <c r="K37" s="12"/>
      <c r="L37" s="17"/>
      <c r="M37" s="17"/>
      <c r="N37" s="17"/>
      <c r="O37" s="17"/>
    </row>
    <row r="38" spans="1:15" ht="12.75">
      <c r="A38" s="21" t="s">
        <v>19</v>
      </c>
      <c r="B38" s="3">
        <f>495+G38</f>
        <v>3630</v>
      </c>
      <c r="C38" s="3">
        <v>5961</v>
      </c>
      <c r="D38" s="3">
        <v>3680</v>
      </c>
      <c r="E38" s="28">
        <v>5253</v>
      </c>
      <c r="F38" s="28"/>
      <c r="G38" s="27">
        <v>3135</v>
      </c>
      <c r="H38" s="27">
        <v>5585</v>
      </c>
      <c r="I38" s="27">
        <f>D38-154</f>
        <v>3526</v>
      </c>
      <c r="J38" s="27">
        <f>E38-129-258-180-25-127-42</f>
        <v>4492</v>
      </c>
      <c r="K38" s="12"/>
      <c r="L38" s="17"/>
      <c r="M38" s="17"/>
      <c r="N38" s="17"/>
      <c r="O38" s="17"/>
    </row>
    <row r="39" spans="1:10" ht="25.5" customHeight="1">
      <c r="A39" s="21"/>
      <c r="B39" s="3"/>
      <c r="C39" s="3"/>
      <c r="D39" s="3"/>
      <c r="E39" s="28"/>
      <c r="F39" s="28"/>
      <c r="G39" s="29"/>
      <c r="H39" s="29"/>
      <c r="I39" s="29"/>
      <c r="J39" s="29"/>
    </row>
    <row r="40" spans="1:10" ht="12.75">
      <c r="A40" s="37" t="s">
        <v>6</v>
      </c>
      <c r="B40" s="25"/>
      <c r="C40" s="25"/>
      <c r="D40" s="25"/>
      <c r="E40" s="25"/>
      <c r="F40" s="25"/>
      <c r="G40" s="29"/>
      <c r="H40" s="29"/>
      <c r="I40" s="29"/>
      <c r="J40" s="29"/>
    </row>
    <row r="41" spans="1:15" ht="12.75">
      <c r="A41" s="21" t="s">
        <v>1</v>
      </c>
      <c r="B41" s="2">
        <v>423</v>
      </c>
      <c r="C41" s="3">
        <v>745</v>
      </c>
      <c r="D41" s="30">
        <v>567</v>
      </c>
      <c r="E41" s="23">
        <v>744</v>
      </c>
      <c r="F41" s="23"/>
      <c r="G41" s="27">
        <v>377</v>
      </c>
      <c r="H41" s="34">
        <v>719</v>
      </c>
      <c r="I41" s="27">
        <v>536</v>
      </c>
      <c r="J41" s="27">
        <v>650</v>
      </c>
      <c r="K41" s="12"/>
      <c r="L41" s="17"/>
      <c r="M41" s="17"/>
      <c r="N41" s="17"/>
      <c r="O41" s="17"/>
    </row>
    <row r="42" spans="1:15" ht="12.75">
      <c r="A42" s="21" t="s">
        <v>2</v>
      </c>
      <c r="B42" s="3">
        <v>428</v>
      </c>
      <c r="C42" s="3">
        <v>748</v>
      </c>
      <c r="D42" s="3">
        <v>565</v>
      </c>
      <c r="E42" s="3">
        <v>764</v>
      </c>
      <c r="F42" s="3"/>
      <c r="G42" s="27">
        <v>382</v>
      </c>
      <c r="H42" s="35">
        <v>723</v>
      </c>
      <c r="I42" s="27">
        <v>541</v>
      </c>
      <c r="J42" s="27">
        <v>657</v>
      </c>
      <c r="K42" s="12"/>
      <c r="L42" s="17"/>
      <c r="M42" s="17"/>
      <c r="N42" s="17"/>
      <c r="O42" s="17"/>
    </row>
    <row r="43" spans="1:15" ht="12.75">
      <c r="A43" s="21" t="s">
        <v>3</v>
      </c>
      <c r="B43" s="3">
        <v>432</v>
      </c>
      <c r="C43" s="3">
        <v>756</v>
      </c>
      <c r="D43" s="3">
        <v>590</v>
      </c>
      <c r="E43" s="28">
        <v>763</v>
      </c>
      <c r="F43" s="28"/>
      <c r="G43" s="27">
        <v>386</v>
      </c>
      <c r="H43" s="35">
        <v>733</v>
      </c>
      <c r="I43" s="27">
        <v>562</v>
      </c>
      <c r="J43" s="27">
        <v>650</v>
      </c>
      <c r="K43" s="12"/>
      <c r="L43" s="17"/>
      <c r="M43" s="17"/>
      <c r="N43" s="17"/>
      <c r="O43" s="17"/>
    </row>
    <row r="44" spans="1:15" ht="12.75">
      <c r="A44" s="21" t="s">
        <v>14</v>
      </c>
      <c r="B44" s="3">
        <f>G44+46</f>
        <v>441</v>
      </c>
      <c r="C44" s="3">
        <f>H44+25</f>
        <v>767</v>
      </c>
      <c r="D44" s="3">
        <f>I44+25</f>
        <v>593</v>
      </c>
      <c r="E44" s="28">
        <f>J44+135</f>
        <v>755</v>
      </c>
      <c r="F44" s="28"/>
      <c r="G44" s="27">
        <f>344+7+6+38</f>
        <v>395</v>
      </c>
      <c r="H44" s="35">
        <f>602+107+22+11</f>
        <v>742</v>
      </c>
      <c r="I44" s="27">
        <f>424+132+5+7</f>
        <v>568</v>
      </c>
      <c r="J44" s="27">
        <f>481+6+126+7</f>
        <v>620</v>
      </c>
      <c r="K44" s="12"/>
      <c r="L44" s="17"/>
      <c r="M44" s="17"/>
      <c r="N44" s="17"/>
      <c r="O44" s="17"/>
    </row>
    <row r="45" spans="1:15" ht="12.75">
      <c r="A45" s="21" t="s">
        <v>15</v>
      </c>
      <c r="B45" s="3">
        <f>G45+47</f>
        <v>415</v>
      </c>
      <c r="C45" s="3">
        <f>H45+25</f>
        <v>765</v>
      </c>
      <c r="D45" s="3">
        <f>I45+25</f>
        <v>633</v>
      </c>
      <c r="E45" s="28">
        <f>J45+118</f>
        <v>740</v>
      </c>
      <c r="F45" s="28"/>
      <c r="G45" s="27">
        <f>323+31+14</f>
        <v>368</v>
      </c>
      <c r="H45" s="35">
        <f>601+105+22+12</f>
        <v>740</v>
      </c>
      <c r="I45" s="27">
        <f>461+135+12</f>
        <v>608</v>
      </c>
      <c r="J45" s="27">
        <f>478+131+13</f>
        <v>622</v>
      </c>
      <c r="K45" s="12"/>
      <c r="L45" s="17"/>
      <c r="M45" s="17"/>
      <c r="N45" s="17"/>
      <c r="O45" s="17"/>
    </row>
    <row r="46" spans="1:15" ht="12.75">
      <c r="A46" s="21" t="s">
        <v>16</v>
      </c>
      <c r="B46" s="3">
        <v>455</v>
      </c>
      <c r="C46" s="3">
        <v>747</v>
      </c>
      <c r="D46" s="3">
        <v>631</v>
      </c>
      <c r="E46" s="28">
        <v>718</v>
      </c>
      <c r="F46" s="28"/>
      <c r="G46" s="27">
        <v>400</v>
      </c>
      <c r="H46" s="35">
        <v>724</v>
      </c>
      <c r="I46" s="27">
        <v>607</v>
      </c>
      <c r="J46" s="27">
        <v>599</v>
      </c>
      <c r="K46" s="12"/>
      <c r="L46" s="17"/>
      <c r="M46" s="17"/>
      <c r="N46" s="17"/>
      <c r="O46" s="17"/>
    </row>
    <row r="47" spans="1:15" ht="12.75">
      <c r="A47" s="21" t="s">
        <v>17</v>
      </c>
      <c r="B47" s="3">
        <v>461</v>
      </c>
      <c r="C47" s="3">
        <v>769</v>
      </c>
      <c r="D47" s="3">
        <v>624</v>
      </c>
      <c r="E47" s="28">
        <v>739</v>
      </c>
      <c r="F47" s="28"/>
      <c r="G47" s="27">
        <v>416</v>
      </c>
      <c r="H47" s="35">
        <v>744</v>
      </c>
      <c r="I47" s="27">
        <v>606</v>
      </c>
      <c r="J47" s="27">
        <v>616</v>
      </c>
      <c r="K47" s="12"/>
      <c r="L47" s="17"/>
      <c r="M47" s="17"/>
      <c r="N47" s="17"/>
      <c r="O47" s="17"/>
    </row>
    <row r="48" spans="1:15" ht="12.75">
      <c r="A48" s="21" t="s">
        <v>19</v>
      </c>
      <c r="B48" s="3">
        <f>45+G48</f>
        <v>443</v>
      </c>
      <c r="C48" s="3">
        <f>29+H48</f>
        <v>794</v>
      </c>
      <c r="D48" s="3">
        <f>I48+19</f>
        <v>633</v>
      </c>
      <c r="E48" s="28">
        <f>J48+128</f>
        <v>763</v>
      </c>
      <c r="F48" s="28"/>
      <c r="G48" s="27">
        <f>354+29+7+8</f>
        <v>398</v>
      </c>
      <c r="H48" s="35">
        <f>615+115+23+12</f>
        <v>765</v>
      </c>
      <c r="I48" s="27">
        <f>468+133+13</f>
        <v>614</v>
      </c>
      <c r="J48" s="27">
        <f>448+171+16</f>
        <v>635</v>
      </c>
      <c r="K48" s="12"/>
      <c r="L48" s="17"/>
      <c r="M48" s="17"/>
      <c r="N48" s="17"/>
      <c r="O48" s="17"/>
    </row>
    <row r="49" spans="1:10" ht="12.75">
      <c r="A49" s="14"/>
      <c r="B49" s="20"/>
      <c r="C49" s="15"/>
      <c r="D49" s="16"/>
      <c r="E49" s="16"/>
      <c r="F49" s="16"/>
      <c r="G49" s="16"/>
      <c r="H49" s="16"/>
      <c r="I49" s="16"/>
      <c r="J49" s="16"/>
    </row>
    <row r="50" spans="1:3" ht="12.75">
      <c r="A50" s="6"/>
      <c r="B50" s="1"/>
      <c r="C50" s="5"/>
    </row>
    <row r="51" ht="12.75">
      <c r="A51" s="4" t="s">
        <v>18</v>
      </c>
    </row>
    <row r="52" spans="1:3" ht="12.75">
      <c r="A52" s="8"/>
      <c r="B52" s="9"/>
      <c r="C52" s="9"/>
    </row>
    <row r="53" spans="2:6" ht="12.75">
      <c r="B53" s="12"/>
      <c r="C53" s="3"/>
      <c r="D53" s="12"/>
      <c r="E53" s="12"/>
      <c r="F53" s="12"/>
    </row>
    <row r="54" spans="2:6" ht="12.75">
      <c r="B54" s="12"/>
      <c r="C54" s="2"/>
      <c r="E54" s="12"/>
      <c r="F54" s="12"/>
    </row>
    <row r="55" ht="12.75">
      <c r="C55" s="5"/>
    </row>
    <row r="56" ht="12.75">
      <c r="C56" s="5"/>
    </row>
    <row r="57" ht="12.75">
      <c r="C57" s="5"/>
    </row>
    <row r="58" ht="12.75">
      <c r="C58" s="5"/>
    </row>
  </sheetData>
  <sheetProtection/>
  <mergeCells count="12">
    <mergeCell ref="B3:E3"/>
    <mergeCell ref="G3:J3"/>
    <mergeCell ref="I4:I7"/>
    <mergeCell ref="J4:J7"/>
    <mergeCell ref="A3:A7"/>
    <mergeCell ref="A1:J1"/>
    <mergeCell ref="E4:E7"/>
    <mergeCell ref="G4:G7"/>
    <mergeCell ref="H4:H7"/>
    <mergeCell ref="B4:B7"/>
    <mergeCell ref="D4:D7"/>
    <mergeCell ref="C4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2013-10-11T08:00:27Z</cp:lastPrinted>
  <dcterms:created xsi:type="dcterms:W3CDTF">2009-04-02T07:52:32Z</dcterms:created>
  <dcterms:modified xsi:type="dcterms:W3CDTF">2014-07-14T09:13:23Z</dcterms:modified>
  <cp:category/>
  <cp:version/>
  <cp:contentType/>
  <cp:contentStatus/>
</cp:coreProperties>
</file>