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1.6" sheetId="1" r:id="rId1"/>
  </sheets>
  <definedNames>
    <definedName name="AOK_A_Anagrafica">#REF!</definedName>
    <definedName name="_xlnm.Print_Area" localSheetId="0">'21.6'!$A$1:$W$71</definedName>
    <definedName name="dbo_V_ElencoAmmiPerCarica">#REF!</definedName>
    <definedName name="Query7">#REF!</definedName>
    <definedName name="_xlnm.Print_Titles" localSheetId="0">'21.6'!$A:$A</definedName>
  </definedNames>
  <calcPr fullCalcOnLoad="1"/>
</workbook>
</file>

<file path=xl/sharedStrings.xml><?xml version="1.0" encoding="utf-8"?>
<sst xmlns="http://schemas.openxmlformats.org/spreadsheetml/2006/main" count="234" uniqueCount="28">
  <si>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</si>
  <si>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</si>
  <si>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</si>
  <si>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</si>
  <si>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</si>
  <si>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</si>
  <si>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</si>
  <si>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</si>
  <si>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</si>
  <si>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REGIONE</t>
  </si>
  <si>
    <t>TOTALE</t>
  </si>
  <si>
    <t>Maschi</t>
  </si>
  <si>
    <t>Femmine</t>
  </si>
  <si>
    <t>GENERE</t>
  </si>
  <si>
    <r>
      <t>Fonte:</t>
    </r>
    <r>
      <rPr>
        <sz val="7"/>
        <rFont val="Arial"/>
        <family val="2"/>
      </rPr>
      <t xml:space="preserve"> RAVA - Presidenza della Regione - Dipartimento enti locali, servizi di prefettura e protezione civile </t>
    </r>
  </si>
  <si>
    <t>ANNO 2011</t>
  </si>
  <si>
    <t>ANNO 2012</t>
  </si>
  <si>
    <t>Altre figure</t>
  </si>
  <si>
    <t>ANNO 2013</t>
  </si>
  <si>
    <r>
      <t xml:space="preserve">Tavola 21.6 - Totale dipendenti per ente, genere e livello di inquadramento - Valle d'Aosta - Anni 2011-2013 </t>
    </r>
    <r>
      <rPr>
        <i/>
        <sz val="9"/>
        <rFont val="Arial"/>
        <family val="2"/>
      </rPr>
      <t>(a)</t>
    </r>
  </si>
  <si>
    <t>(a) Dati al 31/12</t>
  </si>
  <si>
    <t>COMUNI (b)</t>
  </si>
  <si>
    <t>COMUNITA' MONTANE (b)</t>
  </si>
  <si>
    <t>ASSOCIAZIONE DEI COMUNI - CONSORZI (b)</t>
  </si>
  <si>
    <t>(b) Tali dati non sono comprensivi delle figure professionali dei segretari degli enti locali. Si precisa che le sedi di segreteria dei tre livelli 
    considerati sono complessivamente 60</t>
  </si>
  <si>
    <t>(c) Dato concernente tutti gli incarichi conferiti, ivi compresi esterni, fiduciari e segretari particolari</t>
  </si>
  <si>
    <t>Dirigente (c)</t>
  </si>
  <si>
    <t xml:space="preserve"> I dati possono non coincidere con quelli pubblicati nelle versioni precedenti dell'Annuario statistico a causa di alcune revisioni metodologiche alla fonte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</si>
</sst>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8" fillId="24" borderId="11" xfId="0" applyFont="1" applyFill="1" applyBorder="1" applyAlignment="1">
      <alignment vertical="center" wrapText="1"/>
    </xf>
    <xf numFmtId="3" fontId="28" fillId="24" borderId="11" xfId="0" applyNumberFormat="1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vertical="center" wrapText="1"/>
    </xf>
    <xf numFmtId="3" fontId="25" fillId="24" borderId="12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vertical="center" wrapText="1"/>
    </xf>
    <xf numFmtId="3" fontId="25" fillId="24" borderId="0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3" fontId="25" fillId="25" borderId="12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/>
    </xf>
    <xf numFmtId="41" fontId="25" fillId="25" borderId="0" xfId="0" applyNumberFormat="1" applyFont="1" applyFill="1" applyBorder="1" applyAlignment="1">
      <alignment horizontal="right" vertical="center"/>
    </xf>
    <xf numFmtId="41" fontId="28" fillId="25" borderId="11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4" fillId="25" borderId="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right" vertical="center" wrapText="1"/>
    </xf>
    <xf numFmtId="0" fontId="25" fillId="25" borderId="12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3" fontId="28" fillId="25" borderId="11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/>
    </xf>
    <xf numFmtId="0" fontId="0" fillId="25" borderId="0" xfId="0" applyFill="1" applyAlignment="1">
      <alignment/>
    </xf>
    <xf numFmtId="0" fontId="27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left" vertical="center" wrapText="1"/>
    </xf>
    <xf numFmtId="0" fontId="26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25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5" fillId="25" borderId="11" xfId="0" applyFont="1" applyFill="1" applyBorder="1" applyAlignment="1">
      <alignment horizontal="center"/>
    </xf>
    <xf numFmtId="0" fontId="25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4" fillId="24" borderId="0" xfId="0" applyFont="1" applyFill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SheetLayoutView="50" zoomScalePageLayoutView="0" workbookViewId="0" topLeftCell="C7">
      <selection activeCell="G27" sqref="G27"/>
    </sheetView>
  </sheetViews>
  <sheetFormatPr defaultColWidth="11.421875" defaultRowHeight="12.75"/>
  <cols>
    <col min="1" max="1" width="12.28125" style="1" customWidth="1"/>
    <col min="2" max="11" width="9.7109375" style="1" customWidth="1"/>
    <col min="12" max="13" width="11.421875" style="1" customWidth="1"/>
    <col min="14" max="23" width="10.7109375" style="1" customWidth="1"/>
    <col min="24" max="16384" width="11.421875" style="1" customWidth="1"/>
  </cols>
  <sheetData>
    <row r="1" spans="1:11" ht="12.7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23" ht="12.75">
      <c r="B3" s="42" t="s">
        <v>15</v>
      </c>
      <c r="C3" s="42"/>
      <c r="D3" s="42"/>
      <c r="E3" s="42"/>
      <c r="F3" s="42"/>
      <c r="G3" s="42"/>
      <c r="H3" s="42"/>
      <c r="I3" s="42"/>
      <c r="J3" s="42"/>
      <c r="K3" s="42"/>
      <c r="N3" s="42" t="s">
        <v>16</v>
      </c>
      <c r="O3" s="42"/>
      <c r="P3" s="42"/>
      <c r="Q3" s="42"/>
      <c r="R3" s="42"/>
      <c r="S3" s="42"/>
      <c r="T3" s="42"/>
      <c r="U3" s="42"/>
      <c r="V3" s="42"/>
      <c r="W3" s="42"/>
    </row>
    <row r="4" spans="1:23" ht="12.75" customHeight="1">
      <c r="A4" s="23"/>
      <c r="B4" s="39" t="s">
        <v>21</v>
      </c>
      <c r="C4" s="40"/>
      <c r="D4" s="40"/>
      <c r="E4" s="40"/>
      <c r="F4" s="40"/>
      <c r="G4" s="40"/>
      <c r="H4" s="40"/>
      <c r="I4" s="40"/>
      <c r="J4" s="40"/>
      <c r="K4" s="41"/>
      <c r="M4" s="23"/>
      <c r="N4" s="39" t="s">
        <v>21</v>
      </c>
      <c r="O4" s="40"/>
      <c r="P4" s="40"/>
      <c r="Q4" s="40"/>
      <c r="R4" s="40"/>
      <c r="S4" s="40"/>
      <c r="T4" s="40"/>
      <c r="U4" s="40"/>
      <c r="V4" s="40"/>
      <c r="W4" s="41"/>
    </row>
    <row r="5" spans="1:23" s="5" customFormat="1" ht="12.75" customHeight="1">
      <c r="A5" s="24" t="s">
        <v>13</v>
      </c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17</v>
      </c>
      <c r="K5" s="25" t="s">
        <v>8</v>
      </c>
      <c r="M5" s="24" t="s">
        <v>13</v>
      </c>
      <c r="N5" s="25" t="s">
        <v>0</v>
      </c>
      <c r="O5" s="25" t="s">
        <v>1</v>
      </c>
      <c r="P5" s="25" t="s">
        <v>2</v>
      </c>
      <c r="Q5" s="25" t="s">
        <v>3</v>
      </c>
      <c r="R5" s="25" t="s">
        <v>4</v>
      </c>
      <c r="S5" s="25" t="s">
        <v>5</v>
      </c>
      <c r="T5" s="25" t="s">
        <v>6</v>
      </c>
      <c r="U5" s="25" t="s">
        <v>7</v>
      </c>
      <c r="V5" s="25" t="s">
        <v>17</v>
      </c>
      <c r="W5" s="25" t="s">
        <v>8</v>
      </c>
    </row>
    <row r="6" spans="1:23" s="6" customFormat="1" ht="12.75" customHeight="1">
      <c r="A6" s="26" t="s">
        <v>11</v>
      </c>
      <c r="B6" s="18">
        <f>17+7</f>
        <v>24</v>
      </c>
      <c r="C6" s="18">
        <f>29+5</f>
        <v>34</v>
      </c>
      <c r="D6" s="18">
        <f>95+3</f>
        <v>98</v>
      </c>
      <c r="E6" s="18">
        <f>102+3</f>
        <v>105</v>
      </c>
      <c r="F6" s="18">
        <f>132+4</f>
        <v>136</v>
      </c>
      <c r="G6" s="18">
        <f>126+7</f>
        <v>133</v>
      </c>
      <c r="H6" s="18">
        <f>87+6</f>
        <v>93</v>
      </c>
      <c r="I6" s="18">
        <v>4</v>
      </c>
      <c r="J6" s="19">
        <v>0</v>
      </c>
      <c r="K6" s="17">
        <f>SUM(B6:J6)</f>
        <v>627</v>
      </c>
      <c r="M6" s="26" t="s">
        <v>11</v>
      </c>
      <c r="N6" s="18">
        <v>22</v>
      </c>
      <c r="O6" s="18">
        <v>34</v>
      </c>
      <c r="P6" s="18">
        <v>94</v>
      </c>
      <c r="Q6" s="18">
        <v>108</v>
      </c>
      <c r="R6" s="18">
        <v>127</v>
      </c>
      <c r="S6" s="18">
        <v>133</v>
      </c>
      <c r="T6" s="18">
        <v>86</v>
      </c>
      <c r="U6" s="18">
        <v>4</v>
      </c>
      <c r="V6" s="19">
        <v>0</v>
      </c>
      <c r="W6" s="17">
        <f>SUM(N6:V6)</f>
        <v>608</v>
      </c>
    </row>
    <row r="7" spans="1:23" s="6" customFormat="1" ht="12.75" customHeight="1">
      <c r="A7" s="27" t="s">
        <v>12</v>
      </c>
      <c r="B7" s="18">
        <v>121</v>
      </c>
      <c r="C7" s="18">
        <v>14</v>
      </c>
      <c r="D7" s="18">
        <v>111</v>
      </c>
      <c r="E7" s="18">
        <v>1</v>
      </c>
      <c r="F7" s="18">
        <v>156</v>
      </c>
      <c r="G7" s="18">
        <v>344</v>
      </c>
      <c r="H7" s="18">
        <v>125</v>
      </c>
      <c r="I7" s="18">
        <v>5</v>
      </c>
      <c r="J7" s="19">
        <v>0</v>
      </c>
      <c r="K7" s="18">
        <f>SUM(B7:J7)</f>
        <v>877</v>
      </c>
      <c r="M7" s="27" t="s">
        <v>12</v>
      </c>
      <c r="N7" s="18">
        <v>116</v>
      </c>
      <c r="O7" s="18">
        <v>14</v>
      </c>
      <c r="P7" s="18">
        <v>110</v>
      </c>
      <c r="Q7" s="18">
        <v>1</v>
      </c>
      <c r="R7" s="18">
        <v>150</v>
      </c>
      <c r="S7" s="18">
        <v>336</v>
      </c>
      <c r="T7" s="18">
        <v>120</v>
      </c>
      <c r="U7" s="18">
        <v>5</v>
      </c>
      <c r="V7" s="19">
        <v>0</v>
      </c>
      <c r="W7" s="18">
        <f>SUM(N7:V7)</f>
        <v>852</v>
      </c>
    </row>
    <row r="8" spans="1:23" s="6" customFormat="1" ht="12.75" customHeight="1">
      <c r="A8" s="28" t="s">
        <v>10</v>
      </c>
      <c r="B8" s="29">
        <f>SUM(B6:B7)</f>
        <v>145</v>
      </c>
      <c r="C8" s="29">
        <f aca="true" t="shared" si="0" ref="C8:I8">SUM(C6:C7)</f>
        <v>48</v>
      </c>
      <c r="D8" s="29">
        <f t="shared" si="0"/>
        <v>209</v>
      </c>
      <c r="E8" s="29">
        <f t="shared" si="0"/>
        <v>106</v>
      </c>
      <c r="F8" s="29">
        <f t="shared" si="0"/>
        <v>292</v>
      </c>
      <c r="G8" s="29">
        <f t="shared" si="0"/>
        <v>477</v>
      </c>
      <c r="H8" s="29">
        <f t="shared" si="0"/>
        <v>218</v>
      </c>
      <c r="I8" s="29">
        <f t="shared" si="0"/>
        <v>9</v>
      </c>
      <c r="J8" s="20">
        <v>0</v>
      </c>
      <c r="K8" s="29">
        <f>SUM(B8:J8)</f>
        <v>1504</v>
      </c>
      <c r="M8" s="28" t="s">
        <v>10</v>
      </c>
      <c r="N8" s="29">
        <f>SUM(N6:N7)</f>
        <v>138</v>
      </c>
      <c r="O8" s="29">
        <f aca="true" t="shared" si="1" ref="O8:U8">SUM(O6:O7)</f>
        <v>48</v>
      </c>
      <c r="P8" s="29">
        <f t="shared" si="1"/>
        <v>204</v>
      </c>
      <c r="Q8" s="29">
        <f t="shared" si="1"/>
        <v>109</v>
      </c>
      <c r="R8" s="29">
        <f t="shared" si="1"/>
        <v>277</v>
      </c>
      <c r="S8" s="29">
        <f t="shared" si="1"/>
        <v>469</v>
      </c>
      <c r="T8" s="29">
        <f t="shared" si="1"/>
        <v>206</v>
      </c>
      <c r="U8" s="29">
        <f t="shared" si="1"/>
        <v>9</v>
      </c>
      <c r="V8" s="20">
        <v>0</v>
      </c>
      <c r="W8" s="29">
        <f>SUM(N8:V8)</f>
        <v>1460</v>
      </c>
    </row>
    <row r="9" spans="1:23" s="6" customFormat="1" ht="12.7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2.75" customHeight="1">
      <c r="A10" s="23"/>
      <c r="B10" s="39" t="s">
        <v>22</v>
      </c>
      <c r="C10" s="40"/>
      <c r="D10" s="40"/>
      <c r="E10" s="40"/>
      <c r="F10" s="40"/>
      <c r="G10" s="40"/>
      <c r="H10" s="40"/>
      <c r="I10" s="40"/>
      <c r="J10" s="40"/>
      <c r="K10" s="41"/>
      <c r="M10" s="23"/>
      <c r="N10" s="39" t="s">
        <v>22</v>
      </c>
      <c r="O10" s="40"/>
      <c r="P10" s="40"/>
      <c r="Q10" s="40"/>
      <c r="R10" s="40"/>
      <c r="S10" s="40"/>
      <c r="T10" s="40"/>
      <c r="U10" s="40"/>
      <c r="V10" s="40"/>
      <c r="W10" s="41"/>
    </row>
    <row r="11" spans="1:23" ht="12.75" customHeight="1">
      <c r="A11" s="24" t="s">
        <v>13</v>
      </c>
      <c r="B11" s="25" t="s">
        <v>0</v>
      </c>
      <c r="C11" s="25" t="s">
        <v>1</v>
      </c>
      <c r="D11" s="25" t="s">
        <v>2</v>
      </c>
      <c r="E11" s="25" t="s">
        <v>3</v>
      </c>
      <c r="F11" s="25" t="s">
        <v>4</v>
      </c>
      <c r="G11" s="25" t="s">
        <v>5</v>
      </c>
      <c r="H11" s="25" t="s">
        <v>6</v>
      </c>
      <c r="I11" s="25" t="s">
        <v>7</v>
      </c>
      <c r="J11" s="25" t="s">
        <v>17</v>
      </c>
      <c r="K11" s="25" t="s">
        <v>8</v>
      </c>
      <c r="M11" s="24" t="s">
        <v>13</v>
      </c>
      <c r="N11" s="25" t="s">
        <v>0</v>
      </c>
      <c r="O11" s="25" t="s">
        <v>1</v>
      </c>
      <c r="P11" s="25" t="s">
        <v>2</v>
      </c>
      <c r="Q11" s="25" t="s">
        <v>3</v>
      </c>
      <c r="R11" s="25" t="s">
        <v>4</v>
      </c>
      <c r="S11" s="25" t="s">
        <v>5</v>
      </c>
      <c r="T11" s="25" t="s">
        <v>6</v>
      </c>
      <c r="U11" s="25" t="s">
        <v>7</v>
      </c>
      <c r="V11" s="25" t="s">
        <v>17</v>
      </c>
      <c r="W11" s="25" t="s">
        <v>8</v>
      </c>
    </row>
    <row r="12" spans="1:23" ht="12.75" customHeight="1">
      <c r="A12" s="26" t="s">
        <v>11</v>
      </c>
      <c r="B12" s="17">
        <v>3</v>
      </c>
      <c r="C12" s="17">
        <v>4</v>
      </c>
      <c r="D12" s="17">
        <v>14</v>
      </c>
      <c r="E12" s="17">
        <v>4</v>
      </c>
      <c r="F12" s="19">
        <v>0</v>
      </c>
      <c r="G12" s="17">
        <v>22</v>
      </c>
      <c r="H12" s="17">
        <v>10</v>
      </c>
      <c r="I12" s="17">
        <v>4</v>
      </c>
      <c r="J12" s="19">
        <v>0</v>
      </c>
      <c r="K12" s="17">
        <f>SUM(B12:J12)</f>
        <v>61</v>
      </c>
      <c r="M12" s="26" t="s">
        <v>11</v>
      </c>
      <c r="N12" s="17">
        <v>5</v>
      </c>
      <c r="O12" s="17">
        <v>5</v>
      </c>
      <c r="P12" s="17">
        <v>18</v>
      </c>
      <c r="Q12" s="17">
        <v>4</v>
      </c>
      <c r="R12" s="19">
        <v>0</v>
      </c>
      <c r="S12" s="17">
        <v>21</v>
      </c>
      <c r="T12" s="17">
        <v>10</v>
      </c>
      <c r="U12" s="17">
        <v>4</v>
      </c>
      <c r="V12" s="19">
        <v>0</v>
      </c>
      <c r="W12" s="17">
        <f>SUM(N12:V12)</f>
        <v>67</v>
      </c>
    </row>
    <row r="13" spans="1:23" ht="12.75" customHeight="1">
      <c r="A13" s="27" t="s">
        <v>12</v>
      </c>
      <c r="B13" s="18">
        <v>65</v>
      </c>
      <c r="C13" s="18">
        <v>10</v>
      </c>
      <c r="D13" s="18">
        <v>464</v>
      </c>
      <c r="E13" s="19">
        <v>0</v>
      </c>
      <c r="F13" s="18">
        <v>12</v>
      </c>
      <c r="G13" s="18">
        <v>77</v>
      </c>
      <c r="H13" s="18">
        <v>36</v>
      </c>
      <c r="I13" s="19">
        <v>0</v>
      </c>
      <c r="J13" s="19">
        <v>0</v>
      </c>
      <c r="K13" s="18">
        <f>SUM(B13:J13)</f>
        <v>664</v>
      </c>
      <c r="M13" s="27" t="s">
        <v>12</v>
      </c>
      <c r="N13" s="18">
        <v>67</v>
      </c>
      <c r="O13" s="18">
        <v>10</v>
      </c>
      <c r="P13" s="18">
        <v>458</v>
      </c>
      <c r="Q13" s="19">
        <v>0</v>
      </c>
      <c r="R13" s="18">
        <v>12</v>
      </c>
      <c r="S13" s="18">
        <v>75</v>
      </c>
      <c r="T13" s="18">
        <v>33</v>
      </c>
      <c r="U13" s="19">
        <v>1</v>
      </c>
      <c r="V13" s="19">
        <v>0</v>
      </c>
      <c r="W13" s="18">
        <f>SUM(N13:V13)</f>
        <v>656</v>
      </c>
    </row>
    <row r="14" spans="1:23" ht="12.75" customHeight="1">
      <c r="A14" s="28" t="s">
        <v>10</v>
      </c>
      <c r="B14" s="29">
        <f>SUM(B12:B13)</f>
        <v>68</v>
      </c>
      <c r="C14" s="29">
        <f aca="true" t="shared" si="2" ref="C14:K14">SUM(C12:C13)</f>
        <v>14</v>
      </c>
      <c r="D14" s="29">
        <f t="shared" si="2"/>
        <v>478</v>
      </c>
      <c r="E14" s="29">
        <f t="shared" si="2"/>
        <v>4</v>
      </c>
      <c r="F14" s="29">
        <f t="shared" si="2"/>
        <v>12</v>
      </c>
      <c r="G14" s="29">
        <f t="shared" si="2"/>
        <v>99</v>
      </c>
      <c r="H14" s="29">
        <f t="shared" si="2"/>
        <v>46</v>
      </c>
      <c r="I14" s="29">
        <f t="shared" si="2"/>
        <v>4</v>
      </c>
      <c r="J14" s="20">
        <v>0</v>
      </c>
      <c r="K14" s="29">
        <f t="shared" si="2"/>
        <v>725</v>
      </c>
      <c r="L14" s="7"/>
      <c r="M14" s="28" t="s">
        <v>10</v>
      </c>
      <c r="N14" s="29">
        <f>SUM(N12:N13)</f>
        <v>72</v>
      </c>
      <c r="O14" s="29">
        <f aca="true" t="shared" si="3" ref="O14:W14">SUM(O12:O13)</f>
        <v>15</v>
      </c>
      <c r="P14" s="29">
        <f t="shared" si="3"/>
        <v>476</v>
      </c>
      <c r="Q14" s="29">
        <f t="shared" si="3"/>
        <v>4</v>
      </c>
      <c r="R14" s="29">
        <f t="shared" si="3"/>
        <v>12</v>
      </c>
      <c r="S14" s="29">
        <f t="shared" si="3"/>
        <v>96</v>
      </c>
      <c r="T14" s="29">
        <f t="shared" si="3"/>
        <v>43</v>
      </c>
      <c r="U14" s="29">
        <f t="shared" si="3"/>
        <v>5</v>
      </c>
      <c r="V14" s="20">
        <v>0</v>
      </c>
      <c r="W14" s="29">
        <f t="shared" si="3"/>
        <v>723</v>
      </c>
    </row>
    <row r="15" spans="1:23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2.75" customHeight="1">
      <c r="A16" s="23"/>
      <c r="B16" s="39" t="s">
        <v>23</v>
      </c>
      <c r="C16" s="40"/>
      <c r="D16" s="40"/>
      <c r="E16" s="40"/>
      <c r="F16" s="40"/>
      <c r="G16" s="40"/>
      <c r="H16" s="40"/>
      <c r="I16" s="40"/>
      <c r="J16" s="40"/>
      <c r="K16" s="41"/>
      <c r="M16" s="23"/>
      <c r="N16" s="39" t="s">
        <v>23</v>
      </c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2.75" customHeight="1">
      <c r="A17" s="24" t="s">
        <v>13</v>
      </c>
      <c r="B17" s="25" t="s">
        <v>0</v>
      </c>
      <c r="C17" s="25" t="s">
        <v>1</v>
      </c>
      <c r="D17" s="25" t="s">
        <v>2</v>
      </c>
      <c r="E17" s="25" t="s">
        <v>3</v>
      </c>
      <c r="F17" s="25" t="s">
        <v>4</v>
      </c>
      <c r="G17" s="25" t="s">
        <v>5</v>
      </c>
      <c r="H17" s="25" t="s">
        <v>6</v>
      </c>
      <c r="I17" s="25" t="s">
        <v>7</v>
      </c>
      <c r="J17" s="25" t="s">
        <v>17</v>
      </c>
      <c r="K17" s="25" t="s">
        <v>8</v>
      </c>
      <c r="M17" s="24" t="s">
        <v>13</v>
      </c>
      <c r="N17" s="25" t="s">
        <v>0</v>
      </c>
      <c r="O17" s="25" t="s">
        <v>1</v>
      </c>
      <c r="P17" s="25" t="s">
        <v>2</v>
      </c>
      <c r="Q17" s="25" t="s">
        <v>3</v>
      </c>
      <c r="R17" s="25" t="s">
        <v>4</v>
      </c>
      <c r="S17" s="25" t="s">
        <v>5</v>
      </c>
      <c r="T17" s="25" t="s">
        <v>6</v>
      </c>
      <c r="U17" s="25" t="s">
        <v>7</v>
      </c>
      <c r="V17" s="25" t="s">
        <v>17</v>
      </c>
      <c r="W17" s="25" t="s">
        <v>8</v>
      </c>
    </row>
    <row r="18" spans="1:23" ht="12.75" customHeight="1">
      <c r="A18" s="26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7">
        <v>2</v>
      </c>
      <c r="H18" s="19">
        <v>0</v>
      </c>
      <c r="I18" s="19">
        <v>0</v>
      </c>
      <c r="J18" s="19">
        <v>0</v>
      </c>
      <c r="K18" s="17">
        <f>SUM(B18:J18)</f>
        <v>2</v>
      </c>
      <c r="M18" s="26" t="s">
        <v>11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7">
        <v>2</v>
      </c>
      <c r="T18" s="19">
        <v>0</v>
      </c>
      <c r="U18" s="19">
        <v>0</v>
      </c>
      <c r="V18" s="19">
        <v>0</v>
      </c>
      <c r="W18" s="17">
        <f>SUM(R18:V18)</f>
        <v>2</v>
      </c>
    </row>
    <row r="19" spans="1:23" s="9" customFormat="1" ht="12.75" customHeight="1">
      <c r="A19" s="27" t="s">
        <v>12</v>
      </c>
      <c r="B19" s="19">
        <v>0</v>
      </c>
      <c r="C19" s="19">
        <v>0</v>
      </c>
      <c r="D19" s="19">
        <v>0</v>
      </c>
      <c r="E19" s="19">
        <v>0</v>
      </c>
      <c r="F19" s="18">
        <v>1</v>
      </c>
      <c r="G19" s="18">
        <v>3</v>
      </c>
      <c r="H19" s="18">
        <v>2</v>
      </c>
      <c r="I19" s="19">
        <v>0</v>
      </c>
      <c r="J19" s="19">
        <v>0</v>
      </c>
      <c r="K19" s="18">
        <f>SUM(B19:J19)</f>
        <v>6</v>
      </c>
      <c r="M19" s="27" t="s">
        <v>12</v>
      </c>
      <c r="N19" s="19">
        <v>0</v>
      </c>
      <c r="O19" s="19">
        <v>0</v>
      </c>
      <c r="P19" s="19">
        <v>0</v>
      </c>
      <c r="Q19" s="19">
        <v>0</v>
      </c>
      <c r="R19" s="18">
        <v>1</v>
      </c>
      <c r="S19" s="18">
        <v>3</v>
      </c>
      <c r="T19" s="18">
        <v>2</v>
      </c>
      <c r="U19" s="19">
        <v>0</v>
      </c>
      <c r="V19" s="19">
        <v>0</v>
      </c>
      <c r="W19" s="18">
        <f>SUM(N19:V19)</f>
        <v>6</v>
      </c>
    </row>
    <row r="20" spans="1:23" ht="12.75" customHeight="1">
      <c r="A20" s="28" t="s">
        <v>10</v>
      </c>
      <c r="B20" s="20">
        <f>SUM(B18:B19)</f>
        <v>0</v>
      </c>
      <c r="C20" s="20">
        <f aca="true" t="shared" si="4" ref="C20:I20">SUM(C18:C19)</f>
        <v>0</v>
      </c>
      <c r="D20" s="20">
        <f t="shared" si="4"/>
        <v>0</v>
      </c>
      <c r="E20" s="20">
        <f t="shared" si="4"/>
        <v>0</v>
      </c>
      <c r="F20" s="29">
        <f>SUM(F18:F19)</f>
        <v>1</v>
      </c>
      <c r="G20" s="29">
        <f>SUM(G18:G19)</f>
        <v>5</v>
      </c>
      <c r="H20" s="29">
        <f>SUM(H18:H19)</f>
        <v>2</v>
      </c>
      <c r="I20" s="20">
        <f t="shared" si="4"/>
        <v>0</v>
      </c>
      <c r="J20" s="20">
        <v>0</v>
      </c>
      <c r="K20" s="29">
        <f>SUM(B20:J20)</f>
        <v>8</v>
      </c>
      <c r="M20" s="28" t="s">
        <v>10</v>
      </c>
      <c r="N20" s="20">
        <f aca="true" t="shared" si="5" ref="N20:U20">SUM(N18:N19)</f>
        <v>0</v>
      </c>
      <c r="O20" s="20">
        <f t="shared" si="5"/>
        <v>0</v>
      </c>
      <c r="P20" s="20">
        <f t="shared" si="5"/>
        <v>0</v>
      </c>
      <c r="Q20" s="20">
        <f t="shared" si="5"/>
        <v>0</v>
      </c>
      <c r="R20" s="29">
        <f t="shared" si="5"/>
        <v>1</v>
      </c>
      <c r="S20" s="29">
        <f t="shared" si="5"/>
        <v>5</v>
      </c>
      <c r="T20" s="29">
        <f t="shared" si="5"/>
        <v>2</v>
      </c>
      <c r="U20" s="20">
        <f t="shared" si="5"/>
        <v>0</v>
      </c>
      <c r="V20" s="20">
        <v>0</v>
      </c>
      <c r="W20" s="29">
        <f>SUM(N20:V20)</f>
        <v>8</v>
      </c>
    </row>
    <row r="21" ht="12.75" customHeight="1"/>
    <row r="22" spans="1:23" ht="12.75" customHeight="1">
      <c r="A22" s="3"/>
      <c r="B22" s="36" t="s">
        <v>9</v>
      </c>
      <c r="C22" s="37"/>
      <c r="D22" s="37"/>
      <c r="E22" s="37"/>
      <c r="F22" s="37"/>
      <c r="G22" s="37"/>
      <c r="H22" s="37"/>
      <c r="I22" s="37"/>
      <c r="J22" s="37"/>
      <c r="K22" s="38"/>
      <c r="M22" s="3"/>
      <c r="N22" s="36" t="s">
        <v>9</v>
      </c>
      <c r="O22" s="37"/>
      <c r="P22" s="37"/>
      <c r="Q22" s="37"/>
      <c r="R22" s="37"/>
      <c r="S22" s="37"/>
      <c r="T22" s="37"/>
      <c r="U22" s="37"/>
      <c r="V22" s="37"/>
      <c r="W22" s="38"/>
    </row>
    <row r="23" spans="1:23" ht="12.75" customHeight="1">
      <c r="A23" s="4" t="s">
        <v>13</v>
      </c>
      <c r="B23" s="16" t="s">
        <v>0</v>
      </c>
      <c r="C23" s="16" t="s">
        <v>1</v>
      </c>
      <c r="D23" s="16" t="s">
        <v>2</v>
      </c>
      <c r="E23" s="16" t="s">
        <v>3</v>
      </c>
      <c r="F23" s="16" t="s">
        <v>4</v>
      </c>
      <c r="G23" s="16" t="s">
        <v>5</v>
      </c>
      <c r="H23" s="16" t="s">
        <v>6</v>
      </c>
      <c r="I23" s="16" t="s">
        <v>26</v>
      </c>
      <c r="J23" s="16" t="s">
        <v>17</v>
      </c>
      <c r="K23" s="16" t="s">
        <v>8</v>
      </c>
      <c r="M23" s="4" t="s">
        <v>13</v>
      </c>
      <c r="N23" s="16" t="s">
        <v>0</v>
      </c>
      <c r="O23" s="16" t="s">
        <v>1</v>
      </c>
      <c r="P23" s="16" t="s">
        <v>2</v>
      </c>
      <c r="Q23" s="16" t="s">
        <v>3</v>
      </c>
      <c r="R23" s="16" t="s">
        <v>4</v>
      </c>
      <c r="S23" s="16" t="s">
        <v>5</v>
      </c>
      <c r="T23" s="16" t="s">
        <v>6</v>
      </c>
      <c r="U23" s="16" t="s">
        <v>26</v>
      </c>
      <c r="V23" s="16" t="s">
        <v>17</v>
      </c>
      <c r="W23" s="16" t="s">
        <v>8</v>
      </c>
    </row>
    <row r="24" spans="1:23" ht="12.75" customHeight="1">
      <c r="A24" s="12" t="s">
        <v>11</v>
      </c>
      <c r="B24" s="17">
        <v>33</v>
      </c>
      <c r="C24" s="17">
        <v>53</v>
      </c>
      <c r="D24" s="17">
        <v>268</v>
      </c>
      <c r="E24" s="17">
        <v>181</v>
      </c>
      <c r="F24" s="17">
        <v>122</v>
      </c>
      <c r="G24" s="17">
        <v>335</v>
      </c>
      <c r="H24" s="17">
        <v>132</v>
      </c>
      <c r="I24" s="17">
        <v>95</v>
      </c>
      <c r="J24" s="17">
        <v>6</v>
      </c>
      <c r="K24" s="13">
        <f>SUM(B24:J24)</f>
        <v>1225</v>
      </c>
      <c r="M24" s="12" t="s">
        <v>11</v>
      </c>
      <c r="N24" s="17">
        <v>34</v>
      </c>
      <c r="O24" s="17">
        <v>54</v>
      </c>
      <c r="P24" s="17">
        <v>262</v>
      </c>
      <c r="Q24" s="17">
        <v>178</v>
      </c>
      <c r="R24" s="17">
        <v>112</v>
      </c>
      <c r="S24" s="17">
        <v>336</v>
      </c>
      <c r="T24" s="17">
        <v>135</v>
      </c>
      <c r="U24" s="17">
        <v>92</v>
      </c>
      <c r="V24" s="17">
        <v>7</v>
      </c>
      <c r="W24" s="13">
        <f>SUM(N24:V24)</f>
        <v>1210</v>
      </c>
    </row>
    <row r="25" spans="1:23" ht="12.75" customHeight="1">
      <c r="A25" s="14" t="s">
        <v>12</v>
      </c>
      <c r="B25" s="18">
        <v>235</v>
      </c>
      <c r="C25" s="18">
        <v>13</v>
      </c>
      <c r="D25" s="18">
        <v>510</v>
      </c>
      <c r="E25" s="18">
        <f>2+16</f>
        <v>18</v>
      </c>
      <c r="F25" s="18">
        <v>29</v>
      </c>
      <c r="G25" s="18">
        <v>486</v>
      </c>
      <c r="H25" s="18">
        <v>248</v>
      </c>
      <c r="I25" s="18">
        <v>52</v>
      </c>
      <c r="J25" s="18">
        <v>10</v>
      </c>
      <c r="K25" s="15">
        <f>SUM(B25:J25)</f>
        <v>1601</v>
      </c>
      <c r="M25" s="14" t="s">
        <v>12</v>
      </c>
      <c r="N25" s="18">
        <v>235</v>
      </c>
      <c r="O25" s="18">
        <v>11</v>
      </c>
      <c r="P25" s="18">
        <v>524</v>
      </c>
      <c r="Q25" s="18">
        <v>16</v>
      </c>
      <c r="R25" s="18">
        <v>28</v>
      </c>
      <c r="S25" s="18">
        <v>473</v>
      </c>
      <c r="T25" s="18">
        <v>254</v>
      </c>
      <c r="U25" s="18">
        <v>44</v>
      </c>
      <c r="V25" s="18">
        <v>11</v>
      </c>
      <c r="W25" s="15">
        <f>SUM(N25:V25)</f>
        <v>1596</v>
      </c>
    </row>
    <row r="26" spans="1:23" ht="12.75" customHeight="1">
      <c r="A26" s="10" t="s">
        <v>10</v>
      </c>
      <c r="B26" s="11">
        <f>SUM(B24:B25)</f>
        <v>268</v>
      </c>
      <c r="C26" s="11">
        <f aca="true" t="shared" si="6" ref="C26:J26">SUM(C24:C25)</f>
        <v>66</v>
      </c>
      <c r="D26" s="11">
        <f t="shared" si="6"/>
        <v>778</v>
      </c>
      <c r="E26" s="11">
        <f t="shared" si="6"/>
        <v>199</v>
      </c>
      <c r="F26" s="11">
        <f t="shared" si="6"/>
        <v>151</v>
      </c>
      <c r="G26" s="11">
        <f t="shared" si="6"/>
        <v>821</v>
      </c>
      <c r="H26" s="11">
        <f t="shared" si="6"/>
        <v>380</v>
      </c>
      <c r="I26" s="11">
        <f t="shared" si="6"/>
        <v>147</v>
      </c>
      <c r="J26" s="11">
        <f t="shared" si="6"/>
        <v>16</v>
      </c>
      <c r="K26" s="11">
        <f>SUM(B26:J26)</f>
        <v>2826</v>
      </c>
      <c r="M26" s="10" t="s">
        <v>10</v>
      </c>
      <c r="N26" s="11">
        <f>SUM(N24:N25)</f>
        <v>269</v>
      </c>
      <c r="O26" s="11">
        <f aca="true" t="shared" si="7" ref="O26:V26">SUM(O24:O25)</f>
        <v>65</v>
      </c>
      <c r="P26" s="11">
        <f t="shared" si="7"/>
        <v>786</v>
      </c>
      <c r="Q26" s="11">
        <f t="shared" si="7"/>
        <v>194</v>
      </c>
      <c r="R26" s="11">
        <f t="shared" si="7"/>
        <v>140</v>
      </c>
      <c r="S26" s="11">
        <f t="shared" si="7"/>
        <v>809</v>
      </c>
      <c r="T26" s="11">
        <f t="shared" si="7"/>
        <v>389</v>
      </c>
      <c r="U26" s="11">
        <f t="shared" si="7"/>
        <v>136</v>
      </c>
      <c r="V26" s="11">
        <f t="shared" si="7"/>
        <v>18</v>
      </c>
      <c r="W26" s="11">
        <f>SUM(N26:V26)</f>
        <v>2806</v>
      </c>
    </row>
    <row r="27" ht="12.75" customHeight="1"/>
    <row r="28" spans="1:23" ht="12.75" customHeight="1">
      <c r="A28" s="3"/>
      <c r="B28" s="36" t="s">
        <v>10</v>
      </c>
      <c r="C28" s="37"/>
      <c r="D28" s="37"/>
      <c r="E28" s="37"/>
      <c r="F28" s="37"/>
      <c r="G28" s="37"/>
      <c r="H28" s="37"/>
      <c r="I28" s="37"/>
      <c r="J28" s="37"/>
      <c r="K28" s="38"/>
      <c r="M28" s="3"/>
      <c r="N28" s="36" t="s">
        <v>10</v>
      </c>
      <c r="O28" s="37"/>
      <c r="P28" s="37"/>
      <c r="Q28" s="37"/>
      <c r="R28" s="37"/>
      <c r="S28" s="37"/>
      <c r="T28" s="37"/>
      <c r="U28" s="37"/>
      <c r="V28" s="37"/>
      <c r="W28" s="38"/>
    </row>
    <row r="29" spans="1:23" ht="12.75" customHeight="1">
      <c r="A29" s="24" t="s">
        <v>13</v>
      </c>
      <c r="B29" s="25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5" t="s">
        <v>26</v>
      </c>
      <c r="J29" s="25" t="s">
        <v>17</v>
      </c>
      <c r="K29" s="25" t="s">
        <v>8</v>
      </c>
      <c r="M29" s="24" t="s">
        <v>13</v>
      </c>
      <c r="N29" s="25" t="s">
        <v>0</v>
      </c>
      <c r="O29" s="25" t="s">
        <v>1</v>
      </c>
      <c r="P29" s="25" t="s">
        <v>2</v>
      </c>
      <c r="Q29" s="25" t="s">
        <v>3</v>
      </c>
      <c r="R29" s="25" t="s">
        <v>4</v>
      </c>
      <c r="S29" s="25" t="s">
        <v>5</v>
      </c>
      <c r="T29" s="25" t="s">
        <v>6</v>
      </c>
      <c r="U29" s="25" t="s">
        <v>26</v>
      </c>
      <c r="V29" s="25" t="s">
        <v>17</v>
      </c>
      <c r="W29" s="25" t="s">
        <v>8</v>
      </c>
    </row>
    <row r="30" spans="1:23" ht="12.75" customHeight="1">
      <c r="A30" s="26" t="s">
        <v>11</v>
      </c>
      <c r="B30" s="17">
        <f aca="true" t="shared" si="8" ref="B30:K30">B6+B12+B18+B24</f>
        <v>60</v>
      </c>
      <c r="C30" s="17">
        <f t="shared" si="8"/>
        <v>91</v>
      </c>
      <c r="D30" s="17">
        <f t="shared" si="8"/>
        <v>380</v>
      </c>
      <c r="E30" s="17">
        <f t="shared" si="8"/>
        <v>290</v>
      </c>
      <c r="F30" s="17">
        <f t="shared" si="8"/>
        <v>258</v>
      </c>
      <c r="G30" s="17">
        <f t="shared" si="8"/>
        <v>492</v>
      </c>
      <c r="H30" s="17">
        <f t="shared" si="8"/>
        <v>235</v>
      </c>
      <c r="I30" s="17">
        <f t="shared" si="8"/>
        <v>103</v>
      </c>
      <c r="J30" s="17">
        <f t="shared" si="8"/>
        <v>6</v>
      </c>
      <c r="K30" s="17">
        <f t="shared" si="8"/>
        <v>1915</v>
      </c>
      <c r="M30" s="26" t="s">
        <v>11</v>
      </c>
      <c r="N30" s="17">
        <f aca="true" t="shared" si="9" ref="N30:W30">N6+N12+N18+N24</f>
        <v>61</v>
      </c>
      <c r="O30" s="17">
        <f t="shared" si="9"/>
        <v>93</v>
      </c>
      <c r="P30" s="17">
        <f t="shared" si="9"/>
        <v>374</v>
      </c>
      <c r="Q30" s="17">
        <f t="shared" si="9"/>
        <v>290</v>
      </c>
      <c r="R30" s="17">
        <f t="shared" si="9"/>
        <v>239</v>
      </c>
      <c r="S30" s="17">
        <f t="shared" si="9"/>
        <v>492</v>
      </c>
      <c r="T30" s="17">
        <f t="shared" si="9"/>
        <v>231</v>
      </c>
      <c r="U30" s="17">
        <f t="shared" si="9"/>
        <v>100</v>
      </c>
      <c r="V30" s="17">
        <f t="shared" si="9"/>
        <v>7</v>
      </c>
      <c r="W30" s="17">
        <f t="shared" si="9"/>
        <v>1887</v>
      </c>
    </row>
    <row r="31" spans="1:23" ht="12.75" customHeight="1">
      <c r="A31" s="27" t="s">
        <v>12</v>
      </c>
      <c r="B31" s="18">
        <f aca="true" t="shared" si="10" ref="B31:K31">B7+B13+B19+B25</f>
        <v>421</v>
      </c>
      <c r="C31" s="18">
        <f t="shared" si="10"/>
        <v>37</v>
      </c>
      <c r="D31" s="18">
        <f t="shared" si="10"/>
        <v>1085</v>
      </c>
      <c r="E31" s="18">
        <f t="shared" si="10"/>
        <v>19</v>
      </c>
      <c r="F31" s="18">
        <f t="shared" si="10"/>
        <v>198</v>
      </c>
      <c r="G31" s="18">
        <f t="shared" si="10"/>
        <v>910</v>
      </c>
      <c r="H31" s="18">
        <f t="shared" si="10"/>
        <v>411</v>
      </c>
      <c r="I31" s="18">
        <f t="shared" si="10"/>
        <v>57</v>
      </c>
      <c r="J31" s="18">
        <f t="shared" si="10"/>
        <v>10</v>
      </c>
      <c r="K31" s="18">
        <f t="shared" si="10"/>
        <v>3148</v>
      </c>
      <c r="M31" s="27" t="s">
        <v>12</v>
      </c>
      <c r="N31" s="18">
        <f aca="true" t="shared" si="11" ref="N31:W31">N7+N13+N19+N25</f>
        <v>418</v>
      </c>
      <c r="O31" s="18">
        <f t="shared" si="11"/>
        <v>35</v>
      </c>
      <c r="P31" s="18">
        <f t="shared" si="11"/>
        <v>1092</v>
      </c>
      <c r="Q31" s="18">
        <f t="shared" si="11"/>
        <v>17</v>
      </c>
      <c r="R31" s="18">
        <f t="shared" si="11"/>
        <v>191</v>
      </c>
      <c r="S31" s="18">
        <f t="shared" si="11"/>
        <v>887</v>
      </c>
      <c r="T31" s="18">
        <f t="shared" si="11"/>
        <v>409</v>
      </c>
      <c r="U31" s="18">
        <f t="shared" si="11"/>
        <v>50</v>
      </c>
      <c r="V31" s="18">
        <f t="shared" si="11"/>
        <v>11</v>
      </c>
      <c r="W31" s="18">
        <f t="shared" si="11"/>
        <v>3110</v>
      </c>
    </row>
    <row r="32" spans="1:23" ht="12.75" customHeight="1">
      <c r="A32" s="28" t="s">
        <v>10</v>
      </c>
      <c r="B32" s="29">
        <f aca="true" t="shared" si="12" ref="B32:J32">B8+B14+B20+B26</f>
        <v>481</v>
      </c>
      <c r="C32" s="29">
        <f t="shared" si="12"/>
        <v>128</v>
      </c>
      <c r="D32" s="29">
        <f t="shared" si="12"/>
        <v>1465</v>
      </c>
      <c r="E32" s="29">
        <f t="shared" si="12"/>
        <v>309</v>
      </c>
      <c r="F32" s="29">
        <f t="shared" si="12"/>
        <v>456</v>
      </c>
      <c r="G32" s="29">
        <f t="shared" si="12"/>
        <v>1402</v>
      </c>
      <c r="H32" s="29">
        <f t="shared" si="12"/>
        <v>646</v>
      </c>
      <c r="I32" s="29">
        <f t="shared" si="12"/>
        <v>160</v>
      </c>
      <c r="J32" s="29">
        <f t="shared" si="12"/>
        <v>16</v>
      </c>
      <c r="K32" s="29">
        <f>SUM(B32:J32)</f>
        <v>5063</v>
      </c>
      <c r="M32" s="28" t="s">
        <v>10</v>
      </c>
      <c r="N32" s="29">
        <f aca="true" t="shared" si="13" ref="N32:V32">N8+N14+N20+N26</f>
        <v>479</v>
      </c>
      <c r="O32" s="29">
        <f t="shared" si="13"/>
        <v>128</v>
      </c>
      <c r="P32" s="29">
        <f t="shared" si="13"/>
        <v>1466</v>
      </c>
      <c r="Q32" s="29">
        <f t="shared" si="13"/>
        <v>307</v>
      </c>
      <c r="R32" s="29">
        <f t="shared" si="13"/>
        <v>430</v>
      </c>
      <c r="S32" s="29">
        <f t="shared" si="13"/>
        <v>1379</v>
      </c>
      <c r="T32" s="29">
        <f t="shared" si="13"/>
        <v>640</v>
      </c>
      <c r="U32" s="29">
        <f t="shared" si="13"/>
        <v>150</v>
      </c>
      <c r="V32" s="29">
        <f t="shared" si="13"/>
        <v>18</v>
      </c>
      <c r="W32" s="29">
        <f>SUM(N32:V32)</f>
        <v>4997</v>
      </c>
    </row>
    <row r="35" spans="2:11" ht="12.75">
      <c r="B35" s="42" t="s">
        <v>18</v>
      </c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3"/>
      <c r="B36" s="36" t="s">
        <v>21</v>
      </c>
      <c r="C36" s="37"/>
      <c r="D36" s="37"/>
      <c r="E36" s="37"/>
      <c r="F36" s="37"/>
      <c r="G36" s="37"/>
      <c r="H36" s="37"/>
      <c r="I36" s="37"/>
      <c r="J36" s="37"/>
      <c r="K36" s="38"/>
    </row>
    <row r="37" spans="1:11" ht="12.75">
      <c r="A37" s="4" t="s">
        <v>13</v>
      </c>
      <c r="B37" s="16" t="s">
        <v>0</v>
      </c>
      <c r="C37" s="16" t="s">
        <v>1</v>
      </c>
      <c r="D37" s="16" t="s">
        <v>2</v>
      </c>
      <c r="E37" s="16" t="s">
        <v>3</v>
      </c>
      <c r="F37" s="16" t="s">
        <v>4</v>
      </c>
      <c r="G37" s="16" t="s">
        <v>5</v>
      </c>
      <c r="H37" s="16" t="s">
        <v>6</v>
      </c>
      <c r="I37" s="16" t="s">
        <v>7</v>
      </c>
      <c r="J37" s="16" t="s">
        <v>17</v>
      </c>
      <c r="K37" s="16" t="s">
        <v>8</v>
      </c>
    </row>
    <row r="38" spans="1:11" ht="12.75">
      <c r="A38" s="12" t="s">
        <v>11</v>
      </c>
      <c r="B38" s="18">
        <v>22</v>
      </c>
      <c r="C38" s="18">
        <v>34</v>
      </c>
      <c r="D38" s="18">
        <v>93</v>
      </c>
      <c r="E38" s="18">
        <v>105</v>
      </c>
      <c r="F38" s="18">
        <v>125</v>
      </c>
      <c r="G38" s="18">
        <v>128</v>
      </c>
      <c r="H38" s="18">
        <v>85</v>
      </c>
      <c r="I38" s="18">
        <v>4</v>
      </c>
      <c r="J38" s="19">
        <v>0</v>
      </c>
      <c r="K38" s="13">
        <f>SUM(B38:J38)</f>
        <v>596</v>
      </c>
    </row>
    <row r="39" spans="1:11" ht="12.75">
      <c r="A39" s="14" t="s">
        <v>12</v>
      </c>
      <c r="B39" s="18">
        <v>115</v>
      </c>
      <c r="C39" s="18">
        <v>14</v>
      </c>
      <c r="D39" s="18">
        <v>106</v>
      </c>
      <c r="E39" s="18">
        <v>1</v>
      </c>
      <c r="F39" s="18">
        <v>150</v>
      </c>
      <c r="G39" s="18">
        <v>334</v>
      </c>
      <c r="H39" s="18">
        <v>118</v>
      </c>
      <c r="I39" s="18">
        <v>5</v>
      </c>
      <c r="J39" s="19">
        <v>0</v>
      </c>
      <c r="K39" s="18">
        <f>SUM(B39:J39)</f>
        <v>843</v>
      </c>
    </row>
    <row r="40" spans="1:11" ht="12.75">
      <c r="A40" s="10" t="s">
        <v>10</v>
      </c>
      <c r="B40" s="11">
        <f>SUM(B38:B39)</f>
        <v>137</v>
      </c>
      <c r="C40" s="11">
        <f aca="true" t="shared" si="14" ref="C40:I40">SUM(C38:C39)</f>
        <v>48</v>
      </c>
      <c r="D40" s="11">
        <f t="shared" si="14"/>
        <v>199</v>
      </c>
      <c r="E40" s="11">
        <f t="shared" si="14"/>
        <v>106</v>
      </c>
      <c r="F40" s="11">
        <f t="shared" si="14"/>
        <v>275</v>
      </c>
      <c r="G40" s="11">
        <f t="shared" si="14"/>
        <v>462</v>
      </c>
      <c r="H40" s="11">
        <f t="shared" si="14"/>
        <v>203</v>
      </c>
      <c r="I40" s="11">
        <f t="shared" si="14"/>
        <v>9</v>
      </c>
      <c r="J40" s="20">
        <v>0</v>
      </c>
      <c r="K40" s="11">
        <f>SUM(B40:J40)</f>
        <v>1439</v>
      </c>
    </row>
    <row r="41" ht="12.75">
      <c r="A41" s="2"/>
    </row>
    <row r="42" spans="1:11" ht="12.75">
      <c r="A42" s="3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8"/>
    </row>
    <row r="43" spans="1:11" ht="12.75">
      <c r="A43" s="4" t="s">
        <v>13</v>
      </c>
      <c r="B43" s="16" t="s">
        <v>0</v>
      </c>
      <c r="C43" s="16" t="s">
        <v>1</v>
      </c>
      <c r="D43" s="16" t="s">
        <v>2</v>
      </c>
      <c r="E43" s="16" t="s">
        <v>3</v>
      </c>
      <c r="F43" s="16" t="s">
        <v>4</v>
      </c>
      <c r="G43" s="16" t="s">
        <v>5</v>
      </c>
      <c r="H43" s="16" t="s">
        <v>6</v>
      </c>
      <c r="I43" s="16" t="s">
        <v>7</v>
      </c>
      <c r="J43" s="16" t="s">
        <v>17</v>
      </c>
      <c r="K43" s="16" t="s">
        <v>8</v>
      </c>
    </row>
    <row r="44" spans="1:11" ht="12.75">
      <c r="A44" s="12" t="s">
        <v>11</v>
      </c>
      <c r="B44" s="17">
        <v>4</v>
      </c>
      <c r="C44" s="17">
        <v>5</v>
      </c>
      <c r="D44" s="17">
        <v>17</v>
      </c>
      <c r="E44" s="17">
        <v>4</v>
      </c>
      <c r="F44" s="19">
        <v>0</v>
      </c>
      <c r="G44" s="17">
        <v>20</v>
      </c>
      <c r="H44" s="17">
        <v>10</v>
      </c>
      <c r="I44" s="17">
        <v>4</v>
      </c>
      <c r="J44" s="19">
        <v>0</v>
      </c>
      <c r="K44" s="13">
        <f>SUM(B44:J44)</f>
        <v>64</v>
      </c>
    </row>
    <row r="45" spans="1:11" ht="12.75">
      <c r="A45" s="14" t="s">
        <v>12</v>
      </c>
      <c r="B45" s="18">
        <v>67</v>
      </c>
      <c r="C45" s="18">
        <v>9</v>
      </c>
      <c r="D45" s="18">
        <v>461</v>
      </c>
      <c r="E45" s="19">
        <v>0</v>
      </c>
      <c r="F45" s="18">
        <v>13</v>
      </c>
      <c r="G45" s="18">
        <v>74</v>
      </c>
      <c r="H45" s="18">
        <v>32</v>
      </c>
      <c r="I45" s="19">
        <v>1</v>
      </c>
      <c r="J45" s="19">
        <v>0</v>
      </c>
      <c r="K45" s="15">
        <f>SUM(B45:J45)</f>
        <v>657</v>
      </c>
    </row>
    <row r="46" spans="1:11" ht="12.75">
      <c r="A46" s="10" t="s">
        <v>10</v>
      </c>
      <c r="B46" s="11">
        <f>SUM(B44:B45)</f>
        <v>71</v>
      </c>
      <c r="C46" s="11">
        <f aca="true" t="shared" si="15" ref="C46:I46">SUM(C44:C45)</f>
        <v>14</v>
      </c>
      <c r="D46" s="11">
        <f t="shared" si="15"/>
        <v>478</v>
      </c>
      <c r="E46" s="11">
        <f t="shared" si="15"/>
        <v>4</v>
      </c>
      <c r="F46" s="11">
        <f t="shared" si="15"/>
        <v>13</v>
      </c>
      <c r="G46" s="11">
        <f t="shared" si="15"/>
        <v>94</v>
      </c>
      <c r="H46" s="11">
        <f t="shared" si="15"/>
        <v>42</v>
      </c>
      <c r="I46" s="11">
        <f t="shared" si="15"/>
        <v>5</v>
      </c>
      <c r="J46" s="20">
        <v>0</v>
      </c>
      <c r="K46" s="11">
        <f>SUM(K44:K45)</f>
        <v>721</v>
      </c>
    </row>
    <row r="48" spans="1:11" ht="12.75">
      <c r="A48" s="3"/>
      <c r="B48" s="36" t="s">
        <v>23</v>
      </c>
      <c r="C48" s="37"/>
      <c r="D48" s="37"/>
      <c r="E48" s="37"/>
      <c r="F48" s="37"/>
      <c r="G48" s="37"/>
      <c r="H48" s="37"/>
      <c r="I48" s="37"/>
      <c r="J48" s="37"/>
      <c r="K48" s="38"/>
    </row>
    <row r="49" spans="1:11" ht="12.75">
      <c r="A49" s="4" t="s">
        <v>13</v>
      </c>
      <c r="B49" s="16" t="s">
        <v>0</v>
      </c>
      <c r="C49" s="16" t="s">
        <v>1</v>
      </c>
      <c r="D49" s="16" t="s">
        <v>2</v>
      </c>
      <c r="E49" s="16" t="s">
        <v>3</v>
      </c>
      <c r="F49" s="16" t="s">
        <v>4</v>
      </c>
      <c r="G49" s="16" t="s">
        <v>5</v>
      </c>
      <c r="H49" s="16" t="s">
        <v>6</v>
      </c>
      <c r="I49" s="16" t="s">
        <v>7</v>
      </c>
      <c r="J49" s="16" t="s">
        <v>17</v>
      </c>
      <c r="K49" s="16" t="s">
        <v>8</v>
      </c>
    </row>
    <row r="50" spans="1:11" ht="12.75">
      <c r="A50" s="12" t="s">
        <v>11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7">
        <v>2</v>
      </c>
      <c r="H50" s="19">
        <v>0</v>
      </c>
      <c r="I50" s="19">
        <v>0</v>
      </c>
      <c r="J50" s="19">
        <v>0</v>
      </c>
      <c r="K50" s="13">
        <f>SUM(B50:J50)</f>
        <v>2</v>
      </c>
    </row>
    <row r="51" spans="1:11" ht="12.75">
      <c r="A51" s="14" t="s">
        <v>12</v>
      </c>
      <c r="B51" s="19">
        <v>0</v>
      </c>
      <c r="C51" s="19">
        <v>0</v>
      </c>
      <c r="D51" s="19">
        <v>0</v>
      </c>
      <c r="E51" s="19">
        <v>0</v>
      </c>
      <c r="F51" s="18">
        <v>1</v>
      </c>
      <c r="G51" s="18">
        <v>3</v>
      </c>
      <c r="H51" s="18">
        <v>2</v>
      </c>
      <c r="I51" s="19">
        <v>0</v>
      </c>
      <c r="J51" s="19">
        <v>0</v>
      </c>
      <c r="K51" s="15">
        <f>SUM(B51:J51)</f>
        <v>6</v>
      </c>
    </row>
    <row r="52" spans="1:11" ht="12.75">
      <c r="A52" s="10" t="s">
        <v>10</v>
      </c>
      <c r="B52" s="20">
        <f aca="true" t="shared" si="16" ref="B52:I52">SUM(B50:B51)</f>
        <v>0</v>
      </c>
      <c r="C52" s="20">
        <f t="shared" si="16"/>
        <v>0</v>
      </c>
      <c r="D52" s="20">
        <f t="shared" si="16"/>
        <v>0</v>
      </c>
      <c r="E52" s="20">
        <f t="shared" si="16"/>
        <v>0</v>
      </c>
      <c r="F52" s="11">
        <f t="shared" si="16"/>
        <v>1</v>
      </c>
      <c r="G52" s="11">
        <f t="shared" si="16"/>
        <v>5</v>
      </c>
      <c r="H52" s="11">
        <f t="shared" si="16"/>
        <v>2</v>
      </c>
      <c r="I52" s="20">
        <f t="shared" si="16"/>
        <v>0</v>
      </c>
      <c r="J52" s="20">
        <v>0</v>
      </c>
      <c r="K52" s="11">
        <f>SUM(B52:J52)</f>
        <v>8</v>
      </c>
    </row>
    <row r="54" spans="1:11" ht="12.75">
      <c r="A54" s="3"/>
      <c r="B54" s="36" t="s">
        <v>9</v>
      </c>
      <c r="C54" s="37"/>
      <c r="D54" s="37"/>
      <c r="E54" s="37"/>
      <c r="F54" s="37"/>
      <c r="G54" s="37"/>
      <c r="H54" s="37"/>
      <c r="I54" s="37"/>
      <c r="J54" s="37"/>
      <c r="K54" s="38"/>
    </row>
    <row r="55" spans="1:11" ht="12.75">
      <c r="A55" s="4" t="s">
        <v>13</v>
      </c>
      <c r="B55" s="16" t="s">
        <v>0</v>
      </c>
      <c r="C55" s="16" t="s">
        <v>1</v>
      </c>
      <c r="D55" s="16" t="s">
        <v>2</v>
      </c>
      <c r="E55" s="16" t="s">
        <v>3</v>
      </c>
      <c r="F55" s="16" t="s">
        <v>4</v>
      </c>
      <c r="G55" s="16" t="s">
        <v>5</v>
      </c>
      <c r="H55" s="16" t="s">
        <v>6</v>
      </c>
      <c r="I55" s="16" t="s">
        <v>26</v>
      </c>
      <c r="J55" s="16" t="s">
        <v>17</v>
      </c>
      <c r="K55" s="16" t="s">
        <v>8</v>
      </c>
    </row>
    <row r="56" spans="1:11" ht="12.75">
      <c r="A56" s="12" t="s">
        <v>11</v>
      </c>
      <c r="B56" s="17">
        <v>31</v>
      </c>
      <c r="C56" s="17">
        <v>50</v>
      </c>
      <c r="D56" s="17">
        <v>267</v>
      </c>
      <c r="E56" s="17">
        <v>174</v>
      </c>
      <c r="F56" s="17">
        <v>114</v>
      </c>
      <c r="G56" s="17">
        <v>338</v>
      </c>
      <c r="H56" s="17">
        <v>140</v>
      </c>
      <c r="I56" s="17">
        <v>85</v>
      </c>
      <c r="J56" s="17">
        <v>10</v>
      </c>
      <c r="K56" s="13">
        <f>SUM(B56:J56)</f>
        <v>1209</v>
      </c>
    </row>
    <row r="57" spans="1:11" ht="12.75">
      <c r="A57" s="14" t="s">
        <v>12</v>
      </c>
      <c r="B57" s="18">
        <v>220</v>
      </c>
      <c r="C57" s="18">
        <v>11</v>
      </c>
      <c r="D57" s="18">
        <v>513</v>
      </c>
      <c r="E57" s="18">
        <v>19</v>
      </c>
      <c r="F57" s="18">
        <v>29</v>
      </c>
      <c r="G57" s="18">
        <v>465</v>
      </c>
      <c r="H57" s="18">
        <v>257</v>
      </c>
      <c r="I57" s="18">
        <v>45</v>
      </c>
      <c r="J57" s="18">
        <v>11</v>
      </c>
      <c r="K57" s="15">
        <f>SUM(B57:J57)</f>
        <v>1570</v>
      </c>
    </row>
    <row r="58" spans="1:11" ht="12.75">
      <c r="A58" s="10" t="s">
        <v>10</v>
      </c>
      <c r="B58" s="11">
        <f>SUM(B56:B57)</f>
        <v>251</v>
      </c>
      <c r="C58" s="11">
        <f aca="true" t="shared" si="17" ref="C58:J58">SUM(C56:C57)</f>
        <v>61</v>
      </c>
      <c r="D58" s="11">
        <f t="shared" si="17"/>
        <v>780</v>
      </c>
      <c r="E58" s="11">
        <f t="shared" si="17"/>
        <v>193</v>
      </c>
      <c r="F58" s="11">
        <f t="shared" si="17"/>
        <v>143</v>
      </c>
      <c r="G58" s="11">
        <f t="shared" si="17"/>
        <v>803</v>
      </c>
      <c r="H58" s="11">
        <f t="shared" si="17"/>
        <v>397</v>
      </c>
      <c r="I58" s="11">
        <f t="shared" si="17"/>
        <v>130</v>
      </c>
      <c r="J58" s="11">
        <f t="shared" si="17"/>
        <v>21</v>
      </c>
      <c r="K58" s="11">
        <f>SUM(B58:J58)</f>
        <v>2779</v>
      </c>
    </row>
    <row r="60" spans="1:11" ht="12.75">
      <c r="A60" s="23"/>
      <c r="B60" s="39" t="s">
        <v>10</v>
      </c>
      <c r="C60" s="40"/>
      <c r="D60" s="40"/>
      <c r="E60" s="40"/>
      <c r="F60" s="40"/>
      <c r="G60" s="40"/>
      <c r="H60" s="40"/>
      <c r="I60" s="40"/>
      <c r="J60" s="40"/>
      <c r="K60" s="41"/>
    </row>
    <row r="61" spans="1:11" ht="12.75">
      <c r="A61" s="24" t="s">
        <v>13</v>
      </c>
      <c r="B61" s="25" t="s">
        <v>0</v>
      </c>
      <c r="C61" s="25" t="s">
        <v>1</v>
      </c>
      <c r="D61" s="25" t="s">
        <v>2</v>
      </c>
      <c r="E61" s="25" t="s">
        <v>3</v>
      </c>
      <c r="F61" s="25" t="s">
        <v>4</v>
      </c>
      <c r="G61" s="25" t="s">
        <v>5</v>
      </c>
      <c r="H61" s="25" t="s">
        <v>6</v>
      </c>
      <c r="I61" s="25" t="s">
        <v>26</v>
      </c>
      <c r="J61" s="25" t="s">
        <v>17</v>
      </c>
      <c r="K61" s="25" t="s">
        <v>8</v>
      </c>
    </row>
    <row r="62" spans="1:11" ht="12.75">
      <c r="A62" s="26" t="s">
        <v>11</v>
      </c>
      <c r="B62" s="17">
        <f aca="true" t="shared" si="18" ref="B62:K62">B38+B44+B50+B56</f>
        <v>57</v>
      </c>
      <c r="C62" s="17">
        <f t="shared" si="18"/>
        <v>89</v>
      </c>
      <c r="D62" s="17">
        <f t="shared" si="18"/>
        <v>377</v>
      </c>
      <c r="E62" s="17">
        <f t="shared" si="18"/>
        <v>283</v>
      </c>
      <c r="F62" s="17">
        <f t="shared" si="18"/>
        <v>239</v>
      </c>
      <c r="G62" s="17">
        <f t="shared" si="18"/>
        <v>488</v>
      </c>
      <c r="H62" s="17">
        <f t="shared" si="18"/>
        <v>235</v>
      </c>
      <c r="I62" s="17">
        <f t="shared" si="18"/>
        <v>93</v>
      </c>
      <c r="J62" s="17">
        <f t="shared" si="18"/>
        <v>10</v>
      </c>
      <c r="K62" s="17">
        <f t="shared" si="18"/>
        <v>1871</v>
      </c>
    </row>
    <row r="63" spans="1:11" ht="12.75">
      <c r="A63" s="27" t="s">
        <v>12</v>
      </c>
      <c r="B63" s="18">
        <f aca="true" t="shared" si="19" ref="B63:K63">B39+B45+B51+B57</f>
        <v>402</v>
      </c>
      <c r="C63" s="18">
        <f t="shared" si="19"/>
        <v>34</v>
      </c>
      <c r="D63" s="18">
        <f t="shared" si="19"/>
        <v>1080</v>
      </c>
      <c r="E63" s="18">
        <f t="shared" si="19"/>
        <v>20</v>
      </c>
      <c r="F63" s="18">
        <f t="shared" si="19"/>
        <v>193</v>
      </c>
      <c r="G63" s="18">
        <f t="shared" si="19"/>
        <v>876</v>
      </c>
      <c r="H63" s="18">
        <f t="shared" si="19"/>
        <v>409</v>
      </c>
      <c r="I63" s="18">
        <f t="shared" si="19"/>
        <v>51</v>
      </c>
      <c r="J63" s="18">
        <f t="shared" si="19"/>
        <v>11</v>
      </c>
      <c r="K63" s="18">
        <f t="shared" si="19"/>
        <v>3076</v>
      </c>
    </row>
    <row r="64" spans="1:11" ht="12.75">
      <c r="A64" s="28" t="s">
        <v>10</v>
      </c>
      <c r="B64" s="29">
        <f aca="true" t="shared" si="20" ref="B64:J64">B40+B46+B52+B58</f>
        <v>459</v>
      </c>
      <c r="C64" s="29">
        <f t="shared" si="20"/>
        <v>123</v>
      </c>
      <c r="D64" s="29">
        <f t="shared" si="20"/>
        <v>1457</v>
      </c>
      <c r="E64" s="29">
        <f t="shared" si="20"/>
        <v>303</v>
      </c>
      <c r="F64" s="29">
        <f t="shared" si="20"/>
        <v>432</v>
      </c>
      <c r="G64" s="29">
        <f t="shared" si="20"/>
        <v>1364</v>
      </c>
      <c r="H64" s="29">
        <f t="shared" si="20"/>
        <v>644</v>
      </c>
      <c r="I64" s="29">
        <f t="shared" si="20"/>
        <v>144</v>
      </c>
      <c r="J64" s="29">
        <f t="shared" si="20"/>
        <v>21</v>
      </c>
      <c r="K64" s="29">
        <f>SUM(B64:J64)</f>
        <v>4947</v>
      </c>
    </row>
    <row r="66" spans="1:11" ht="12.75">
      <c r="A66" s="32" t="s">
        <v>14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ht="12.75">
      <c r="A67" s="8" t="s">
        <v>20</v>
      </c>
    </row>
    <row r="68" spans="1:11" ht="25.5" customHeight="1">
      <c r="A68" s="34" t="s">
        <v>24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ht="12.75" customHeight="1">
      <c r="A69" s="8" t="s">
        <v>25</v>
      </c>
    </row>
    <row r="71" ht="12.75">
      <c r="A71" s="22" t="s">
        <v>27</v>
      </c>
    </row>
  </sheetData>
  <sheetProtection/>
  <mergeCells count="21">
    <mergeCell ref="B36:K36"/>
    <mergeCell ref="B42:K42"/>
    <mergeCell ref="B48:K48"/>
    <mergeCell ref="B54:K54"/>
    <mergeCell ref="B60:K60"/>
    <mergeCell ref="N3:W3"/>
    <mergeCell ref="N4:W4"/>
    <mergeCell ref="N10:W10"/>
    <mergeCell ref="N16:W16"/>
    <mergeCell ref="N22:W22"/>
    <mergeCell ref="N28:W28"/>
    <mergeCell ref="A66:K66"/>
    <mergeCell ref="A1:K1"/>
    <mergeCell ref="A68:K68"/>
    <mergeCell ref="B28:K28"/>
    <mergeCell ref="B4:K4"/>
    <mergeCell ref="B10:K10"/>
    <mergeCell ref="B16:K16"/>
    <mergeCell ref="B22:K22"/>
    <mergeCell ref="B3:K3"/>
    <mergeCell ref="B35:K35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2015-04-24T09:49:54Z</cp:lastPrinted>
  <dcterms:created xsi:type="dcterms:W3CDTF">2009-05-07T10:20:54Z</dcterms:created>
  <dcterms:modified xsi:type="dcterms:W3CDTF">2015-04-24T13:03:42Z</dcterms:modified>
  <cp:category/>
  <cp:version/>
  <cp:contentType/>
  <cp:contentStatus/>
</cp:coreProperties>
</file>