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6" sheetId="1" r:id="rId1"/>
  </sheets>
  <definedNames>
    <definedName name="_xlnm.Print_Area" localSheetId="0">'11.6'!$A$1:$V$36</definedName>
  </definedNames>
  <calcPr fullCalcOnLoad="1"/>
</workbook>
</file>

<file path=xl/sharedStrings.xml><?xml version="1.0" encoding="utf-8"?>
<sst xmlns="http://schemas.openxmlformats.org/spreadsheetml/2006/main" count="31" uniqueCount="31">
  <si>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</si>
  <si>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</si>
  <si>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</si>
  <si>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</si>
  <si>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</si>
  <si>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</si>
  <si>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</si>
  <si>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</si>
  <si>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</si>
  <si>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</si>
  <si>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</si>
  <si>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</si>
  <si>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</si>
  <si>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</si>
  <si>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</si>
  <si>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</si>
  <si>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</si>
  <si>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Numero forme vendute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</si>
  <si>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</si>
  <si>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</si>
  <si>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</si>
  <si>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</si>
  <si>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</si>
  <si>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</si>
  <si>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</si>
  <si>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</si>
  <si>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</si>
  <si>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</si>
  <si>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(a) Nel totale delle forme sono comprese quelle vendute all'ente Agea che ha sede a Roma</t>
  </si>
  <si>
    <r>
      <t>14.118</t>
    </r>
    <r>
      <rPr>
        <vertAlign val="superscript"/>
        <sz val="8"/>
        <rFont val="Arial"/>
        <family val="2"/>
      </rPr>
      <t>(a)</t>
    </r>
  </si>
  <si>
    <t>Tavola 11.6 - Vendita a forme della Fontina per regione di destinazione e aree geografiche - Anni 2005-2015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</si>
</sst>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T35" sqref="T35"/>
    </sheetView>
  </sheetViews>
  <sheetFormatPr defaultColWidth="9.140625" defaultRowHeight="12.75"/>
  <cols>
    <col min="1" max="1" width="23.7109375" style="0" customWidth="1"/>
    <col min="3" max="3" width="0.85546875" style="0" customWidth="1"/>
    <col min="5" max="5" width="0.85546875" style="0" customWidth="1"/>
    <col min="7" max="7" width="0.85546875" style="0" customWidth="1"/>
    <col min="9" max="9" width="0.85546875" style="0" customWidth="1"/>
    <col min="11" max="11" width="0.85546875" style="0" customWidth="1"/>
    <col min="12" max="12" width="9.140625" style="12" customWidth="1"/>
    <col min="13" max="13" width="0.85546875" style="12" customWidth="1"/>
    <col min="14" max="14" width="9.140625" style="17" customWidth="1"/>
    <col min="15" max="15" width="0.85546875" style="17" customWidth="1"/>
    <col min="17" max="17" width="0.85546875" style="0" customWidth="1"/>
    <col min="19" max="19" width="0.85546875" style="0" customWidth="1"/>
    <col min="20" max="20" width="9.140625" style="12" customWidth="1"/>
    <col min="21" max="21" width="0.85546875" style="0" customWidth="1"/>
    <col min="22" max="22" width="9.140625" style="12" customWidth="1"/>
  </cols>
  <sheetData>
    <row r="1" spans="1:22" ht="12.7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ht="12.75" customHeight="1"/>
    <row r="3" spans="1:22" ht="12.75" customHeight="1">
      <c r="A3" s="34" t="s">
        <v>16</v>
      </c>
      <c r="B3" s="40" t="s">
        <v>18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2.75" customHeight="1">
      <c r="A4" s="35"/>
      <c r="B4" s="28">
        <v>2005</v>
      </c>
      <c r="C4" s="28"/>
      <c r="D4" s="28">
        <v>2006</v>
      </c>
      <c r="E4" s="28"/>
      <c r="F4" s="28">
        <v>2007</v>
      </c>
      <c r="G4" s="28"/>
      <c r="H4" s="28">
        <v>2008</v>
      </c>
      <c r="I4" s="28"/>
      <c r="J4" s="28">
        <v>2009</v>
      </c>
      <c r="K4" s="28"/>
      <c r="L4" s="29">
        <v>2010</v>
      </c>
      <c r="M4" s="29"/>
      <c r="N4" s="30">
        <v>2011</v>
      </c>
      <c r="O4" s="30"/>
      <c r="P4" s="30">
        <v>2012</v>
      </c>
      <c r="Q4" s="30"/>
      <c r="R4" s="30">
        <v>2013</v>
      </c>
      <c r="S4" s="30"/>
      <c r="T4" s="29">
        <v>2014</v>
      </c>
      <c r="U4" s="30"/>
      <c r="V4" s="29">
        <v>2015</v>
      </c>
    </row>
    <row r="5" spans="1:22" ht="12.75" customHeight="1">
      <c r="A5" s="36"/>
      <c r="B5" s="40" t="s">
        <v>17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17" ht="12.75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27"/>
    </row>
    <row r="7" spans="1:27" ht="12.75" customHeight="1">
      <c r="A7" s="2" t="s">
        <v>0</v>
      </c>
      <c r="B7" s="4">
        <f>11+54957+277</f>
        <v>55245</v>
      </c>
      <c r="C7" s="4"/>
      <c r="D7" s="4">
        <f>33+50285+220</f>
        <v>50538</v>
      </c>
      <c r="E7" s="4"/>
      <c r="F7" s="4">
        <f>42+48089+230</f>
        <v>48361</v>
      </c>
      <c r="G7" s="4"/>
      <c r="H7" s="4">
        <f>20+36302+37</f>
        <v>36359</v>
      </c>
      <c r="I7" s="4"/>
      <c r="J7" s="4">
        <f>8+33329</f>
        <v>33337</v>
      </c>
      <c r="K7" s="4"/>
      <c r="L7" s="13">
        <v>32390</v>
      </c>
      <c r="M7" s="13"/>
      <c r="N7" s="18">
        <v>37548</v>
      </c>
      <c r="O7" s="18"/>
      <c r="P7" s="18">
        <v>40246</v>
      </c>
      <c r="Q7" s="18"/>
      <c r="R7" s="4">
        <v>39415</v>
      </c>
      <c r="S7" s="18"/>
      <c r="T7" s="4">
        <v>37774</v>
      </c>
      <c r="U7" s="18"/>
      <c r="V7" s="4">
        <v>39972</v>
      </c>
      <c r="W7" s="4"/>
      <c r="X7" s="4"/>
      <c r="Y7" s="4"/>
      <c r="Z7" s="4"/>
      <c r="AA7" s="4"/>
    </row>
    <row r="8" spans="1:27" ht="12.75" customHeight="1">
      <c r="A8" s="6" t="s">
        <v>19</v>
      </c>
      <c r="B8" s="7">
        <v>29246</v>
      </c>
      <c r="C8" s="7"/>
      <c r="D8" s="7">
        <v>29967</v>
      </c>
      <c r="E8" s="7"/>
      <c r="F8" s="7">
        <v>29111</v>
      </c>
      <c r="G8" s="7"/>
      <c r="H8" s="7">
        <v>30124</v>
      </c>
      <c r="I8" s="7"/>
      <c r="J8" s="7">
        <v>40444</v>
      </c>
      <c r="K8" s="7"/>
      <c r="L8" s="14">
        <v>45438</v>
      </c>
      <c r="M8" s="14"/>
      <c r="N8" s="19">
        <v>49503</v>
      </c>
      <c r="O8" s="19"/>
      <c r="P8" s="19">
        <v>47026</v>
      </c>
      <c r="Q8" s="19"/>
      <c r="R8" s="5">
        <v>45466</v>
      </c>
      <c r="S8" s="19"/>
      <c r="T8" s="5">
        <v>43705</v>
      </c>
      <c r="U8" s="19"/>
      <c r="V8" s="5">
        <v>47685</v>
      </c>
      <c r="W8" s="5"/>
      <c r="X8" s="5"/>
      <c r="Y8" s="4"/>
      <c r="Z8" s="4"/>
      <c r="AA8" s="4"/>
    </row>
    <row r="9" spans="1:27" ht="12.75" customHeight="1">
      <c r="A9" s="2" t="s">
        <v>1</v>
      </c>
      <c r="B9" s="4">
        <f>3300+30+950+93725+133</f>
        <v>98138</v>
      </c>
      <c r="C9" s="4"/>
      <c r="D9" s="4">
        <f>858+3121+86482</f>
        <v>90461</v>
      </c>
      <c r="E9" s="4"/>
      <c r="F9" s="4">
        <f>3850+703+93791</f>
        <v>98344</v>
      </c>
      <c r="G9" s="4"/>
      <c r="H9" s="4">
        <f>4500+761+94182</f>
        <v>99443</v>
      </c>
      <c r="I9" s="4"/>
      <c r="J9" s="4">
        <f>30+89261+4888+536</f>
        <v>94715</v>
      </c>
      <c r="K9" s="4"/>
      <c r="L9" s="13">
        <v>86385</v>
      </c>
      <c r="M9" s="13"/>
      <c r="N9" s="18">
        <v>83906</v>
      </c>
      <c r="O9" s="18"/>
      <c r="P9" s="18">
        <v>74444</v>
      </c>
      <c r="Q9" s="18"/>
      <c r="R9" s="4">
        <v>73729</v>
      </c>
      <c r="S9" s="18"/>
      <c r="T9" s="4">
        <v>66128</v>
      </c>
      <c r="U9" s="18"/>
      <c r="V9" s="4">
        <v>63048</v>
      </c>
      <c r="W9" s="4"/>
      <c r="X9" s="4"/>
      <c r="Y9" s="4"/>
      <c r="Z9" s="4"/>
      <c r="AA9" s="12"/>
    </row>
    <row r="10" spans="1:27" ht="12.75" customHeight="1">
      <c r="A10" s="2" t="s">
        <v>2</v>
      </c>
      <c r="B10" s="4">
        <v>895</v>
      </c>
      <c r="C10" s="4"/>
      <c r="D10" s="4">
        <v>768</v>
      </c>
      <c r="E10" s="4"/>
      <c r="F10" s="4">
        <v>783</v>
      </c>
      <c r="G10" s="4"/>
      <c r="H10" s="4">
        <v>668</v>
      </c>
      <c r="I10" s="4"/>
      <c r="J10" s="4">
        <v>478</v>
      </c>
      <c r="K10" s="4"/>
      <c r="L10" s="13">
        <v>485</v>
      </c>
      <c r="M10" s="13"/>
      <c r="N10" s="18">
        <v>487</v>
      </c>
      <c r="O10" s="18"/>
      <c r="P10" s="18">
        <v>505</v>
      </c>
      <c r="Q10" s="18"/>
      <c r="R10" s="4">
        <v>405</v>
      </c>
      <c r="S10" s="18"/>
      <c r="T10" s="4">
        <v>847</v>
      </c>
      <c r="U10" s="18"/>
      <c r="V10" s="4">
        <v>2206</v>
      </c>
      <c r="W10" s="4"/>
      <c r="X10" s="4"/>
      <c r="Y10" s="4"/>
      <c r="Z10" s="4"/>
      <c r="AA10" s="12"/>
    </row>
    <row r="11" spans="1:27" ht="12.75" customHeight="1">
      <c r="A11" s="2" t="s">
        <v>3</v>
      </c>
      <c r="B11" s="4">
        <f>2349+160+18797+244</f>
        <v>21550</v>
      </c>
      <c r="C11" s="4"/>
      <c r="D11" s="4">
        <f>2218+199+28223+232</f>
        <v>30872</v>
      </c>
      <c r="E11" s="4"/>
      <c r="F11" s="4">
        <f>200+2667+24487+54</f>
        <v>27408</v>
      </c>
      <c r="G11" s="4"/>
      <c r="H11" s="4">
        <f>180+2882+23919+71</f>
        <v>27052</v>
      </c>
      <c r="I11" s="4"/>
      <c r="J11" s="4">
        <f>117+19619+151+1759</f>
        <v>21646</v>
      </c>
      <c r="K11" s="4"/>
      <c r="L11" s="13">
        <v>19783</v>
      </c>
      <c r="M11" s="13"/>
      <c r="N11" s="18">
        <v>22782</v>
      </c>
      <c r="O11" s="18"/>
      <c r="P11" s="18">
        <v>19644</v>
      </c>
      <c r="Q11" s="18"/>
      <c r="R11" s="4">
        <v>28141</v>
      </c>
      <c r="S11" s="18"/>
      <c r="T11" s="4">
        <v>35112</v>
      </c>
      <c r="U11" s="18"/>
      <c r="V11" s="4">
        <v>39028</v>
      </c>
      <c r="W11" s="4"/>
      <c r="X11" s="4"/>
      <c r="Y11" s="12"/>
      <c r="Z11" s="4"/>
      <c r="AA11" s="12"/>
    </row>
    <row r="12" spans="1:27" ht="12.75" customHeight="1">
      <c r="A12" s="2" t="s">
        <v>20</v>
      </c>
      <c r="B12" s="4">
        <v>144</v>
      </c>
      <c r="C12" s="4"/>
      <c r="D12" s="4">
        <v>132</v>
      </c>
      <c r="E12" s="4"/>
      <c r="F12" s="4">
        <v>2</v>
      </c>
      <c r="G12" s="4"/>
      <c r="H12" s="4">
        <v>1</v>
      </c>
      <c r="I12" s="4"/>
      <c r="J12" s="4">
        <v>2</v>
      </c>
      <c r="K12" s="4"/>
      <c r="L12" s="13">
        <v>0</v>
      </c>
      <c r="M12" s="13"/>
      <c r="N12" s="18">
        <v>0</v>
      </c>
      <c r="O12" s="18"/>
      <c r="P12" s="18">
        <v>0</v>
      </c>
      <c r="Q12" s="18"/>
      <c r="R12" s="4">
        <v>0</v>
      </c>
      <c r="S12" s="18"/>
      <c r="T12" s="4">
        <v>0</v>
      </c>
      <c r="U12" s="18"/>
      <c r="V12" s="4">
        <v>310</v>
      </c>
      <c r="W12" s="4"/>
      <c r="X12" s="4"/>
      <c r="Y12" s="12"/>
      <c r="Z12" s="4"/>
      <c r="AA12" s="12"/>
    </row>
    <row r="13" spans="1:27" ht="12.75" customHeight="1">
      <c r="A13" s="2" t="s">
        <v>4</v>
      </c>
      <c r="B13" s="4">
        <v>12622</v>
      </c>
      <c r="C13" s="4"/>
      <c r="D13" s="4">
        <v>12010</v>
      </c>
      <c r="E13" s="4"/>
      <c r="F13" s="4">
        <v>11932</v>
      </c>
      <c r="G13" s="4"/>
      <c r="H13" s="4">
        <v>10347</v>
      </c>
      <c r="I13" s="4"/>
      <c r="J13" s="4">
        <v>9526</v>
      </c>
      <c r="K13" s="4"/>
      <c r="L13" s="13">
        <v>9247</v>
      </c>
      <c r="M13" s="13"/>
      <c r="N13" s="18">
        <v>10738</v>
      </c>
      <c r="O13" s="18"/>
      <c r="P13" s="18">
        <v>9666</v>
      </c>
      <c r="Q13" s="18"/>
      <c r="R13" s="4">
        <v>9040</v>
      </c>
      <c r="S13" s="18"/>
      <c r="T13" s="4">
        <v>8810</v>
      </c>
      <c r="U13" s="18"/>
      <c r="V13" s="4">
        <v>10089</v>
      </c>
      <c r="W13" s="4"/>
      <c r="X13" s="4"/>
      <c r="Y13" s="12"/>
      <c r="Z13" s="4"/>
      <c r="AA13" s="12"/>
    </row>
    <row r="14" spans="1:27" ht="12.75" customHeight="1">
      <c r="A14" s="2" t="s">
        <v>21</v>
      </c>
      <c r="B14" s="4">
        <f>19026+1398+1512+2126</f>
        <v>24062</v>
      </c>
      <c r="C14" s="4"/>
      <c r="D14" s="4">
        <f>1199+165+20361+564+2196</f>
        <v>24485</v>
      </c>
      <c r="E14" s="4"/>
      <c r="F14" s="4">
        <f>744+21253+2324+2017</f>
        <v>26338</v>
      </c>
      <c r="G14" s="4"/>
      <c r="H14" s="4">
        <f>1260+20846+1657+2180</f>
        <v>25943</v>
      </c>
      <c r="I14" s="4"/>
      <c r="J14" s="4">
        <f>644+19591+1259</f>
        <v>21494</v>
      </c>
      <c r="K14" s="4"/>
      <c r="L14" s="13">
        <v>24439</v>
      </c>
      <c r="M14" s="13"/>
      <c r="N14" s="18">
        <v>26835</v>
      </c>
      <c r="O14" s="18"/>
      <c r="P14" s="18">
        <v>26183</v>
      </c>
      <c r="Q14" s="18"/>
      <c r="R14" s="4">
        <v>26729</v>
      </c>
      <c r="S14" s="18"/>
      <c r="T14" s="4">
        <v>25714</v>
      </c>
      <c r="U14" s="18"/>
      <c r="V14" s="4">
        <v>25823</v>
      </c>
      <c r="W14" s="4"/>
      <c r="X14" s="4"/>
      <c r="Y14" s="12"/>
      <c r="Z14" s="4"/>
      <c r="AA14" s="12"/>
    </row>
    <row r="15" spans="1:27" ht="12.75" customHeight="1">
      <c r="A15" s="2" t="s">
        <v>5</v>
      </c>
      <c r="B15" s="4">
        <f>4096+63+98</f>
        <v>4257</v>
      </c>
      <c r="C15" s="4"/>
      <c r="D15" s="4">
        <f>4909+155+72</f>
        <v>5136</v>
      </c>
      <c r="E15" s="4"/>
      <c r="F15" s="4">
        <f>5269+120+48</f>
        <v>5437</v>
      </c>
      <c r="G15" s="4"/>
      <c r="H15" s="4">
        <f>4801+117+72</f>
        <v>4990</v>
      </c>
      <c r="I15" s="4"/>
      <c r="J15" s="4">
        <f>1539+48+4951+95</f>
        <v>6633</v>
      </c>
      <c r="K15" s="4"/>
      <c r="L15" s="13">
        <v>5128</v>
      </c>
      <c r="M15" s="13"/>
      <c r="N15" s="21">
        <v>5887</v>
      </c>
      <c r="O15" s="21"/>
      <c r="P15" s="21">
        <v>5851</v>
      </c>
      <c r="Q15" s="21"/>
      <c r="R15" s="4">
        <v>5349</v>
      </c>
      <c r="S15" s="10"/>
      <c r="T15" s="4">
        <v>5420</v>
      </c>
      <c r="U15" s="10"/>
      <c r="V15" s="4">
        <v>6361</v>
      </c>
      <c r="Y15" s="12"/>
      <c r="AA15" s="12"/>
    </row>
    <row r="16" spans="1:27" ht="12.75" customHeight="1">
      <c r="A16" s="2" t="s">
        <v>6</v>
      </c>
      <c r="B16" s="4">
        <v>674</v>
      </c>
      <c r="C16" s="4"/>
      <c r="D16" s="4">
        <v>725</v>
      </c>
      <c r="E16" s="4"/>
      <c r="F16" s="4">
        <v>900</v>
      </c>
      <c r="G16" s="4"/>
      <c r="H16" s="4">
        <v>892</v>
      </c>
      <c r="I16" s="4"/>
      <c r="J16" s="4">
        <v>864</v>
      </c>
      <c r="K16" s="4"/>
      <c r="L16" s="13">
        <v>777</v>
      </c>
      <c r="M16" s="13"/>
      <c r="N16" s="18">
        <v>836</v>
      </c>
      <c r="O16" s="18"/>
      <c r="P16" s="18">
        <v>797</v>
      </c>
      <c r="Q16" s="18"/>
      <c r="R16" s="4">
        <v>828</v>
      </c>
      <c r="S16" s="10"/>
      <c r="T16" s="4">
        <v>741</v>
      </c>
      <c r="U16" s="10"/>
      <c r="V16" s="4">
        <v>1237</v>
      </c>
      <c r="W16" s="10"/>
      <c r="X16" s="10"/>
      <c r="Y16" s="10"/>
      <c r="Z16" s="10"/>
      <c r="AA16" s="10"/>
    </row>
    <row r="17" spans="1:22" ht="12.75" customHeight="1">
      <c r="A17" s="2" t="s">
        <v>7</v>
      </c>
      <c r="B17" s="4">
        <v>151</v>
      </c>
      <c r="C17" s="4"/>
      <c r="D17" s="4">
        <v>119</v>
      </c>
      <c r="E17" s="4"/>
      <c r="F17" s="4">
        <v>71</v>
      </c>
      <c r="G17" s="4"/>
      <c r="H17" s="4">
        <v>71</v>
      </c>
      <c r="I17" s="4"/>
      <c r="J17" s="4">
        <v>84</v>
      </c>
      <c r="K17" s="4"/>
      <c r="L17" s="13">
        <v>85</v>
      </c>
      <c r="M17" s="13"/>
      <c r="N17" s="18">
        <v>40</v>
      </c>
      <c r="O17" s="18"/>
      <c r="P17" s="18">
        <v>19</v>
      </c>
      <c r="Q17" s="18"/>
      <c r="R17" s="4">
        <v>13</v>
      </c>
      <c r="S17" s="4"/>
      <c r="T17" s="4">
        <v>14</v>
      </c>
      <c r="U17" s="4"/>
      <c r="V17" s="4">
        <v>14</v>
      </c>
    </row>
    <row r="18" spans="1:24" ht="12.75" customHeight="1">
      <c r="A18" s="2" t="s">
        <v>8</v>
      </c>
      <c r="B18" s="4">
        <f>3131+1745</f>
        <v>4876</v>
      </c>
      <c r="C18" s="4"/>
      <c r="D18" s="4">
        <v>3207</v>
      </c>
      <c r="E18" s="4"/>
      <c r="F18" s="4">
        <v>2802</v>
      </c>
      <c r="G18" s="4"/>
      <c r="H18" s="4">
        <f>365+2802</f>
        <v>3167</v>
      </c>
      <c r="I18" s="4"/>
      <c r="J18" s="4">
        <f>137+2490</f>
        <v>2627</v>
      </c>
      <c r="K18" s="4"/>
      <c r="L18" s="13">
        <v>2477</v>
      </c>
      <c r="M18" s="13"/>
      <c r="N18" s="18">
        <v>2546</v>
      </c>
      <c r="O18" s="18"/>
      <c r="P18" s="24" t="s">
        <v>29</v>
      </c>
      <c r="Q18" s="24"/>
      <c r="R18" s="4">
        <v>49571</v>
      </c>
      <c r="S18" s="4"/>
      <c r="T18" s="4">
        <v>2191</v>
      </c>
      <c r="U18" s="4"/>
      <c r="V18" s="4">
        <v>2768</v>
      </c>
      <c r="X18" s="10"/>
    </row>
    <row r="19" spans="1:22" ht="12.75" customHeight="1">
      <c r="A19" s="2" t="s">
        <v>22</v>
      </c>
      <c r="B19" s="4">
        <v>532</v>
      </c>
      <c r="C19" s="4"/>
      <c r="D19" s="4">
        <v>523</v>
      </c>
      <c r="E19" s="4"/>
      <c r="F19" s="4">
        <v>475</v>
      </c>
      <c r="G19" s="4"/>
      <c r="H19" s="4">
        <v>452</v>
      </c>
      <c r="I19" s="4"/>
      <c r="J19" s="4">
        <v>468</v>
      </c>
      <c r="K19" s="4"/>
      <c r="L19" s="13">
        <v>492</v>
      </c>
      <c r="M19" s="13"/>
      <c r="N19" s="18">
        <v>527</v>
      </c>
      <c r="O19" s="18"/>
      <c r="P19" s="18">
        <v>496</v>
      </c>
      <c r="Q19" s="18"/>
      <c r="R19" s="4">
        <v>474</v>
      </c>
      <c r="S19" s="4"/>
      <c r="T19" s="4">
        <v>487</v>
      </c>
      <c r="U19" s="4"/>
      <c r="V19" s="4">
        <v>309</v>
      </c>
    </row>
    <row r="20" spans="1:22" ht="12.75" customHeight="1">
      <c r="A20" s="2" t="s">
        <v>9</v>
      </c>
      <c r="B20" s="4">
        <v>317</v>
      </c>
      <c r="C20" s="4"/>
      <c r="D20" s="4">
        <v>209</v>
      </c>
      <c r="E20" s="4"/>
      <c r="F20" s="4">
        <v>651</v>
      </c>
      <c r="G20" s="4"/>
      <c r="H20" s="4">
        <v>0</v>
      </c>
      <c r="I20" s="4"/>
      <c r="J20" s="4">
        <v>2</v>
      </c>
      <c r="K20" s="4"/>
      <c r="L20" s="13">
        <v>0</v>
      </c>
      <c r="M20" s="13"/>
      <c r="N20" s="18">
        <v>15</v>
      </c>
      <c r="O20" s="18"/>
      <c r="P20" s="18">
        <v>0</v>
      </c>
      <c r="Q20" s="18"/>
      <c r="R20" s="4">
        <v>0</v>
      </c>
      <c r="S20" s="4"/>
      <c r="T20" s="4">
        <v>10</v>
      </c>
      <c r="U20" s="4"/>
      <c r="V20" s="4">
        <v>19</v>
      </c>
    </row>
    <row r="21" spans="1:22" ht="12.75" customHeight="1">
      <c r="A21" s="2" t="s">
        <v>10</v>
      </c>
      <c r="B21" s="4">
        <v>36</v>
      </c>
      <c r="C21" s="4"/>
      <c r="D21" s="4">
        <f>29+5</f>
        <v>34</v>
      </c>
      <c r="E21" s="4"/>
      <c r="F21" s="4">
        <f>53+8</f>
        <v>61</v>
      </c>
      <c r="G21" s="4"/>
      <c r="H21" s="4">
        <f>30+4</f>
        <v>34</v>
      </c>
      <c r="I21" s="4"/>
      <c r="J21" s="4">
        <f>25+8</f>
        <v>33</v>
      </c>
      <c r="K21" s="4"/>
      <c r="L21" s="13">
        <v>25</v>
      </c>
      <c r="M21" s="13"/>
      <c r="N21" s="21">
        <v>21</v>
      </c>
      <c r="O21" s="21"/>
      <c r="P21" s="21">
        <v>19</v>
      </c>
      <c r="Q21" s="21"/>
      <c r="R21" s="4">
        <v>16</v>
      </c>
      <c r="S21" s="10"/>
      <c r="T21" s="4">
        <v>19</v>
      </c>
      <c r="U21" s="10"/>
      <c r="V21" s="4">
        <v>16</v>
      </c>
    </row>
    <row r="22" spans="1:22" ht="12.75" customHeight="1">
      <c r="A22" s="2" t="s">
        <v>11</v>
      </c>
      <c r="B22" s="4">
        <f>143+17</f>
        <v>160</v>
      </c>
      <c r="C22" s="4"/>
      <c r="D22" s="4">
        <f>127+48</f>
        <v>175</v>
      </c>
      <c r="E22" s="4"/>
      <c r="F22" s="4">
        <v>144</v>
      </c>
      <c r="G22" s="4"/>
      <c r="H22" s="4">
        <v>158</v>
      </c>
      <c r="I22" s="4"/>
      <c r="J22" s="4">
        <v>163</v>
      </c>
      <c r="K22" s="4"/>
      <c r="L22" s="13">
        <v>136</v>
      </c>
      <c r="M22" s="13"/>
      <c r="N22" s="18">
        <v>99</v>
      </c>
      <c r="O22" s="18"/>
      <c r="P22" s="18">
        <v>97</v>
      </c>
      <c r="Q22" s="18"/>
      <c r="R22" s="4">
        <v>103</v>
      </c>
      <c r="T22" s="4">
        <v>154</v>
      </c>
      <c r="V22" s="4">
        <v>350</v>
      </c>
    </row>
    <row r="23" spans="1:22" ht="12.75" customHeight="1">
      <c r="A23" s="2" t="s">
        <v>15</v>
      </c>
      <c r="B23" s="4">
        <v>0</v>
      </c>
      <c r="C23" s="4"/>
      <c r="D23" s="4">
        <v>6</v>
      </c>
      <c r="E23" s="4"/>
      <c r="F23" s="4">
        <v>0</v>
      </c>
      <c r="G23" s="4"/>
      <c r="H23" s="4">
        <v>0</v>
      </c>
      <c r="I23" s="4"/>
      <c r="J23" s="4">
        <v>0</v>
      </c>
      <c r="K23" s="4"/>
      <c r="L23" s="13">
        <v>6</v>
      </c>
      <c r="M23" s="13"/>
      <c r="N23" s="18">
        <v>10</v>
      </c>
      <c r="O23" s="18"/>
      <c r="P23" s="18">
        <v>8</v>
      </c>
      <c r="Q23" s="18"/>
      <c r="R23" s="4">
        <v>0</v>
      </c>
      <c r="T23" s="4">
        <v>0</v>
      </c>
      <c r="V23" s="4">
        <v>0</v>
      </c>
    </row>
    <row r="24" spans="1:22" ht="12.75" customHeight="1">
      <c r="A24" s="2" t="s">
        <v>12</v>
      </c>
      <c r="B24" s="4">
        <v>37</v>
      </c>
      <c r="C24" s="4"/>
      <c r="D24" s="4">
        <v>27</v>
      </c>
      <c r="E24" s="4"/>
      <c r="F24" s="4">
        <v>14</v>
      </c>
      <c r="G24" s="4"/>
      <c r="H24" s="4">
        <v>8</v>
      </c>
      <c r="I24" s="4"/>
      <c r="J24" s="4">
        <v>15</v>
      </c>
      <c r="K24" s="4"/>
      <c r="L24" s="13">
        <v>20</v>
      </c>
      <c r="M24" s="13"/>
      <c r="N24" s="18">
        <v>28</v>
      </c>
      <c r="O24" s="18"/>
      <c r="P24" s="18">
        <v>34</v>
      </c>
      <c r="Q24" s="18"/>
      <c r="R24" s="4">
        <v>27</v>
      </c>
      <c r="S24" s="4"/>
      <c r="T24" s="4">
        <v>12</v>
      </c>
      <c r="U24" s="4"/>
      <c r="V24" s="4">
        <v>16</v>
      </c>
    </row>
    <row r="25" spans="1:22" ht="12.75" customHeight="1">
      <c r="A25" s="2" t="s">
        <v>14</v>
      </c>
      <c r="B25" s="4">
        <v>3</v>
      </c>
      <c r="C25" s="4"/>
      <c r="D25" s="4">
        <v>0</v>
      </c>
      <c r="E25" s="4"/>
      <c r="F25" s="4">
        <v>3</v>
      </c>
      <c r="G25" s="4"/>
      <c r="H25" s="4">
        <v>10</v>
      </c>
      <c r="I25" s="4"/>
      <c r="J25" s="4">
        <v>4</v>
      </c>
      <c r="K25" s="4"/>
      <c r="L25" s="13">
        <v>8</v>
      </c>
      <c r="M25" s="13"/>
      <c r="N25" s="18">
        <v>9</v>
      </c>
      <c r="O25" s="18"/>
      <c r="P25" s="18">
        <v>9</v>
      </c>
      <c r="Q25" s="18"/>
      <c r="R25" s="4">
        <v>1</v>
      </c>
      <c r="S25" s="4"/>
      <c r="T25" s="4">
        <v>1</v>
      </c>
      <c r="U25" s="4"/>
      <c r="V25" s="4">
        <v>107</v>
      </c>
    </row>
    <row r="26" spans="1:22" ht="12.75" customHeight="1">
      <c r="A26" s="2" t="s">
        <v>13</v>
      </c>
      <c r="B26" s="4">
        <v>0</v>
      </c>
      <c r="C26" s="4"/>
      <c r="D26" s="4">
        <v>142</v>
      </c>
      <c r="E26" s="4"/>
      <c r="F26" s="4">
        <v>361</v>
      </c>
      <c r="G26" s="4"/>
      <c r="H26" s="4">
        <v>363</v>
      </c>
      <c r="I26" s="4"/>
      <c r="J26" s="4">
        <v>157</v>
      </c>
      <c r="K26" s="4"/>
      <c r="L26" s="13">
        <v>155</v>
      </c>
      <c r="M26" s="13"/>
      <c r="N26" s="18">
        <v>217</v>
      </c>
      <c r="O26" s="18"/>
      <c r="P26" s="18">
        <v>256</v>
      </c>
      <c r="Q26" s="18"/>
      <c r="R26" s="4">
        <v>253</v>
      </c>
      <c r="S26" s="4"/>
      <c r="T26" s="4">
        <v>233</v>
      </c>
      <c r="U26" s="4"/>
      <c r="V26" s="4">
        <v>253</v>
      </c>
    </row>
    <row r="27" spans="1:22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N27" s="18"/>
      <c r="O27" s="18"/>
      <c r="P27" s="18"/>
      <c r="Q27" s="18"/>
      <c r="R27" s="4"/>
      <c r="S27" s="4"/>
      <c r="T27" s="4"/>
      <c r="U27" s="4"/>
      <c r="V27" s="4"/>
    </row>
    <row r="28" spans="1:22" ht="12.75" customHeight="1">
      <c r="A28" s="3" t="s">
        <v>23</v>
      </c>
      <c r="B28" s="5">
        <v>252945</v>
      </c>
      <c r="C28" s="5">
        <v>0</v>
      </c>
      <c r="D28" s="5">
        <v>249536</v>
      </c>
      <c r="E28" s="5">
        <v>0</v>
      </c>
      <c r="F28" s="5">
        <v>253198</v>
      </c>
      <c r="G28" s="5">
        <v>0</v>
      </c>
      <c r="H28" s="5">
        <v>240082</v>
      </c>
      <c r="I28" s="5">
        <v>0</v>
      </c>
      <c r="J28" s="5">
        <v>232692</v>
      </c>
      <c r="K28" s="5"/>
      <c r="L28" s="16">
        <v>227476</v>
      </c>
      <c r="M28" s="16"/>
      <c r="N28" s="20">
        <v>242034</v>
      </c>
      <c r="O28" s="20"/>
      <c r="P28" s="20">
        <v>239418</v>
      </c>
      <c r="Q28" s="20"/>
      <c r="R28" s="20">
        <v>279560</v>
      </c>
      <c r="S28" s="4"/>
      <c r="T28" s="20">
        <v>227372</v>
      </c>
      <c r="U28" s="4"/>
      <c r="V28" s="20">
        <v>239611</v>
      </c>
    </row>
    <row r="29" spans="1:22" ht="12.75" customHeight="1">
      <c r="A29" s="3" t="s">
        <v>24</v>
      </c>
      <c r="B29" s="11">
        <v>241902</v>
      </c>
      <c r="C29" s="11"/>
      <c r="D29" s="11">
        <v>239233</v>
      </c>
      <c r="E29" s="11"/>
      <c r="F29" s="11">
        <v>242279</v>
      </c>
      <c r="G29" s="11"/>
      <c r="H29" s="11">
        <v>229937</v>
      </c>
      <c r="I29" s="11"/>
      <c r="J29" s="11">
        <v>221642</v>
      </c>
      <c r="K29" s="11"/>
      <c r="L29" s="16">
        <v>218167</v>
      </c>
      <c r="M29" s="16"/>
      <c r="N29" s="20">
        <v>231799</v>
      </c>
      <c r="O29" s="20"/>
      <c r="P29" s="20">
        <v>217714</v>
      </c>
      <c r="Q29" s="20"/>
      <c r="R29" s="20">
        <v>222925</v>
      </c>
      <c r="S29" s="4"/>
      <c r="T29" s="20">
        <v>218090</v>
      </c>
      <c r="U29" s="4"/>
      <c r="V29" s="20">
        <v>228161</v>
      </c>
    </row>
    <row r="30" spans="1:22" ht="12.75" customHeight="1">
      <c r="A30" s="8" t="s">
        <v>25</v>
      </c>
      <c r="B30" s="11">
        <v>9958</v>
      </c>
      <c r="C30" s="11"/>
      <c r="D30" s="11">
        <v>9187</v>
      </c>
      <c r="E30" s="11"/>
      <c r="F30" s="11">
        <v>9210</v>
      </c>
      <c r="G30" s="11"/>
      <c r="H30" s="11">
        <v>9120</v>
      </c>
      <c r="I30" s="11"/>
      <c r="J30" s="11">
        <v>10208</v>
      </c>
      <c r="K30" s="11"/>
      <c r="L30" s="16">
        <v>8467</v>
      </c>
      <c r="M30" s="16"/>
      <c r="N30" s="20">
        <v>9309</v>
      </c>
      <c r="O30" s="20"/>
      <c r="P30" s="20">
        <v>20785</v>
      </c>
      <c r="Q30" s="20"/>
      <c r="R30" s="20">
        <v>55761</v>
      </c>
      <c r="S30" s="4"/>
      <c r="T30" s="20">
        <v>8366</v>
      </c>
      <c r="U30" s="4"/>
      <c r="V30" s="20">
        <v>10380</v>
      </c>
    </row>
    <row r="31" spans="1:23" ht="12.75" customHeight="1">
      <c r="A31" s="8" t="s">
        <v>26</v>
      </c>
      <c r="B31" s="11">
        <v>1085</v>
      </c>
      <c r="C31" s="11"/>
      <c r="D31" s="11">
        <v>1116</v>
      </c>
      <c r="E31" s="11"/>
      <c r="F31" s="11">
        <v>1709</v>
      </c>
      <c r="G31" s="11"/>
      <c r="H31" s="11">
        <v>1025</v>
      </c>
      <c r="I31" s="11"/>
      <c r="J31" s="11">
        <v>842</v>
      </c>
      <c r="K31" s="11"/>
      <c r="L31" s="16">
        <v>842</v>
      </c>
      <c r="M31" s="16"/>
      <c r="N31" s="20">
        <v>926</v>
      </c>
      <c r="O31" s="20"/>
      <c r="P31" s="20">
        <v>919</v>
      </c>
      <c r="Q31" s="20"/>
      <c r="R31" s="20">
        <v>874</v>
      </c>
      <c r="S31" s="4"/>
      <c r="T31" s="20">
        <v>916</v>
      </c>
      <c r="U31" s="4"/>
      <c r="V31" s="20">
        <v>1070</v>
      </c>
      <c r="W31" s="10"/>
    </row>
    <row r="32" spans="1:22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5"/>
      <c r="M32" s="15"/>
      <c r="N32" s="22"/>
      <c r="O32" s="22"/>
      <c r="P32" s="23"/>
      <c r="Q32" s="23"/>
      <c r="R32" s="23"/>
      <c r="S32" s="23"/>
      <c r="T32" s="31"/>
      <c r="U32" s="23"/>
      <c r="V32" s="31"/>
    </row>
    <row r="33" ht="12.75" customHeight="1"/>
    <row r="34" spans="1:21" ht="12.75" customHeight="1">
      <c r="A34" s="37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6"/>
      <c r="S34" s="10"/>
      <c r="U34" s="10"/>
    </row>
    <row r="35" spans="1:17" ht="12.75">
      <c r="A35" s="33" t="s">
        <v>28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25"/>
    </row>
    <row r="36" ht="12.75">
      <c r="R36" s="10"/>
    </row>
    <row r="37" spans="2:11" ht="12.75"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sheetProtection/>
  <mergeCells count="7">
    <mergeCell ref="A1:V1"/>
    <mergeCell ref="A35:P35"/>
    <mergeCell ref="A3:A5"/>
    <mergeCell ref="A34:N34"/>
    <mergeCell ref="A6:P6"/>
    <mergeCell ref="B3:V3"/>
    <mergeCell ref="B5:V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lmeggiolaro</cp:lastModifiedBy>
  <cp:lastPrinted>2013-08-22T09:15:31Z</cp:lastPrinted>
  <dcterms:created xsi:type="dcterms:W3CDTF">2010-05-12T13:25:12Z</dcterms:created>
  <dcterms:modified xsi:type="dcterms:W3CDTF">2016-04-26T09:20:02Z</dcterms:modified>
  <cp:category/>
  <cp:version/>
  <cp:contentType/>
  <cp:contentStatus/>
</cp:coreProperties>
</file>