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9320" windowHeight="12345" activeTab="0"/>
  </bookViews>
  <sheets>
    <sheet name="premi effettiv distrib 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<sst xmlns="http://schemas.openxmlformats.org/spreadsheetml/2006/main" count="21" uniqueCount="18">
  <si>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PERSONALE DELLE CATEGORIE</t>
  </si>
  <si>
    <t>Personale delle categorie del Consiglio regionale</t>
  </si>
  <si>
    <t>Personale Agenzia del Lavoro con rapporto di lavoro di natura privatistica</t>
  </si>
  <si>
    <t>TOTALE</t>
  </si>
  <si>
    <t>PERSONALE DIRIGENZIALE</t>
  </si>
  <si>
    <t>Personale dirigenziale del Consiglio regionale</t>
  </si>
  <si>
    <t xml:space="preserve">Giunta </t>
  </si>
  <si>
    <t>TOTALE COMPLESSIVO</t>
  </si>
  <si>
    <t>Particolare Posizione Organizzativa</t>
  </si>
  <si>
    <t>Salario di risultato</t>
  </si>
  <si>
    <t>Miglioramento servizi</t>
  </si>
  <si>
    <t>Progetti di gruppo</t>
  </si>
  <si>
    <r>
      <t xml:space="preserve">Importo risorse destinate                       </t>
    </r>
    <r>
      <rPr>
        <b/>
        <sz val="8"/>
        <rFont val="Arial Unicode MS"/>
        <family val="2"/>
      </rPr>
      <t>(21,26% RETR. POS.)</t>
    </r>
  </si>
  <si>
    <t xml:space="preserve">Retribuzione di risultato </t>
  </si>
  <si>
    <t>Giunta e Istituzioni scolastiche</t>
  </si>
  <si>
    <t>Corpo forestale della Valle d'Aosta e Corpo valdostano dei vigili del Fuoco</t>
  </si>
  <si>
    <t>Retribuzione di posizione</t>
  </si>
  <si>
    <t>Totale risorse FUA destinate all'incentivazione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</si>
</sst>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3" fontId="0" fillId="0" borderId="0" xfId="45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3" fontId="4" fillId="0" borderId="12" xfId="45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43" fontId="3" fillId="0" borderId="14" xfId="45" applyFont="1" applyBorder="1" applyAlignment="1">
      <alignment horizontal="left" vertical="center"/>
    </xf>
    <xf numFmtId="43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3" fontId="4" fillId="0" borderId="0" xfId="45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43" fontId="4" fillId="0" borderId="17" xfId="45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43" fontId="4" fillId="0" borderId="11" xfId="45" applyFont="1" applyBorder="1" applyAlignment="1">
      <alignment horizontal="left" vertical="center"/>
    </xf>
    <xf numFmtId="43" fontId="46" fillId="0" borderId="12" xfId="45" applyFont="1" applyBorder="1" applyAlignment="1">
      <alignment horizontal="left" vertical="center"/>
    </xf>
    <xf numFmtId="43" fontId="46" fillId="0" borderId="0" xfId="45" applyFont="1" applyFill="1" applyBorder="1" applyAlignment="1">
      <alignment horizontal="left" vertical="center"/>
    </xf>
    <xf numFmtId="43" fontId="46" fillId="0" borderId="12" xfId="45" applyFont="1" applyFill="1" applyBorder="1" applyAlignment="1">
      <alignment horizontal="left" vertical="center"/>
    </xf>
    <xf numFmtId="43" fontId="47" fillId="0" borderId="14" xfId="45" applyFont="1" applyBorder="1" applyAlignment="1">
      <alignment horizontal="left" vertical="center"/>
    </xf>
    <xf numFmtId="43" fontId="47" fillId="0" borderId="18" xfId="45" applyFont="1" applyFill="1" applyBorder="1" applyAlignment="1">
      <alignment horizontal="left" vertical="center"/>
    </xf>
    <xf numFmtId="43" fontId="47" fillId="0" borderId="18" xfId="45" applyFont="1" applyBorder="1" applyAlignment="1">
      <alignment horizontal="left" vertical="center"/>
    </xf>
    <xf numFmtId="43" fontId="47" fillId="0" borderId="15" xfId="45" applyFont="1" applyBorder="1" applyAlignment="1">
      <alignment horizontal="left" vertical="center"/>
    </xf>
    <xf numFmtId="43" fontId="1" fillId="0" borderId="0" xfId="0" applyNumberFormat="1" applyFont="1" applyBorder="1" applyAlignment="1">
      <alignment/>
    </xf>
    <xf numFmtId="43" fontId="4" fillId="0" borderId="0" xfId="45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3" fontId="3" fillId="0" borderId="0" xfId="45" applyFont="1" applyBorder="1" applyAlignment="1">
      <alignment horizontal="left" vertical="center"/>
    </xf>
    <xf numFmtId="43" fontId="4" fillId="0" borderId="15" xfId="45" applyFont="1" applyBorder="1" applyAlignment="1">
      <alignment horizontal="left" vertical="center"/>
    </xf>
    <xf numFmtId="43" fontId="4" fillId="0" borderId="19" xfId="45" applyFont="1" applyBorder="1" applyAlignment="1">
      <alignment horizontal="left" vertical="center"/>
    </xf>
    <xf numFmtId="43" fontId="0" fillId="0" borderId="17" xfId="0" applyNumberFormat="1" applyBorder="1" applyAlignment="1">
      <alignment/>
    </xf>
    <xf numFmtId="43" fontId="0" fillId="0" borderId="12" xfId="45" applyFont="1" applyFill="1" applyBorder="1" applyAlignment="1">
      <alignment/>
    </xf>
    <xf numFmtId="43" fontId="1" fillId="0" borderId="13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Layout" workbookViewId="0" topLeftCell="A1">
      <selection activeCell="E20" sqref="E20"/>
    </sheetView>
  </sheetViews>
  <sheetFormatPr defaultColWidth="9.140625" defaultRowHeight="12.75"/>
  <cols>
    <col min="1" max="1" width="41.8515625" style="0" customWidth="1"/>
    <col min="2" max="2" width="20.8515625" style="0" customWidth="1"/>
    <col min="3" max="3" width="17.8515625" style="0" customWidth="1"/>
    <col min="4" max="4" width="16.8515625" style="0" customWidth="1"/>
    <col min="5" max="5" width="14.8515625" style="0" customWidth="1"/>
    <col min="6" max="6" width="14.00390625" style="0" customWidth="1"/>
    <col min="7" max="7" width="14.57421875" style="0" customWidth="1"/>
    <col min="8" max="8" width="11.28125" style="0" bestFit="1" customWidth="1"/>
    <col min="9" max="9" width="13.57421875" style="0" customWidth="1"/>
    <col min="10" max="10" width="12.8515625" style="0" bestFit="1" customWidth="1"/>
    <col min="11" max="11" width="18.7109375" style="0" customWidth="1"/>
  </cols>
  <sheetData>
    <row r="1" spans="2:6" ht="12.75">
      <c r="B1" s="13"/>
      <c r="C1" s="13"/>
      <c r="D1" s="13"/>
      <c r="E1" s="13"/>
      <c r="F1" s="13"/>
    </row>
    <row r="2" spans="1:8" ht="48.75" customHeight="1">
      <c r="A2" s="16" t="s">
        <v>0</v>
      </c>
      <c r="B2" s="2" t="s">
        <v>17</v>
      </c>
      <c r="C2" s="2" t="s">
        <v>9</v>
      </c>
      <c r="D2" s="11" t="s">
        <v>8</v>
      </c>
      <c r="E2" s="11" t="s">
        <v>10</v>
      </c>
      <c r="F2" s="11" t="s">
        <v>11</v>
      </c>
      <c r="G2" s="13"/>
      <c r="H2" s="18"/>
    </row>
    <row r="3" spans="1:11" ht="21.75" customHeight="1">
      <c r="A3" s="4" t="s">
        <v>14</v>
      </c>
      <c r="B3" s="6">
        <f>+C3+D3+E3+F3</f>
        <v>700001.77</v>
      </c>
      <c r="C3" s="21"/>
      <c r="D3" s="20">
        <v>454299.36</v>
      </c>
      <c r="E3" s="20">
        <v>43437.65</v>
      </c>
      <c r="F3" s="20">
        <v>202264.76</v>
      </c>
      <c r="G3" s="12"/>
      <c r="H3" s="15"/>
      <c r="I3" s="3"/>
      <c r="J3" s="1"/>
      <c r="K3" s="3"/>
    </row>
    <row r="4" spans="1:9" ht="9" customHeight="1">
      <c r="A4" s="14"/>
      <c r="B4" s="6">
        <f aca="true" t="shared" si="0" ref="B4:B9">+C4+D4+E4+F4</f>
        <v>0</v>
      </c>
      <c r="C4" s="21"/>
      <c r="D4" s="22"/>
      <c r="E4" s="22"/>
      <c r="F4" s="22"/>
      <c r="G4" s="12"/>
      <c r="H4" s="13"/>
      <c r="I4" s="3"/>
    </row>
    <row r="5" spans="1:9" ht="31.5" customHeight="1">
      <c r="A5" s="14" t="s">
        <v>15</v>
      </c>
      <c r="B5" s="6">
        <f t="shared" si="0"/>
        <v>39927.97</v>
      </c>
      <c r="C5" s="21"/>
      <c r="D5" s="22">
        <v>18215.47</v>
      </c>
      <c r="E5" s="22">
        <f>1491+8221.5</f>
        <v>9712.5</v>
      </c>
      <c r="F5" s="22">
        <v>12000</v>
      </c>
      <c r="G5" s="12"/>
      <c r="H5" s="15"/>
      <c r="I5" s="3"/>
    </row>
    <row r="6" spans="1:8" ht="9" customHeight="1">
      <c r="A6" s="14"/>
      <c r="B6" s="6">
        <f t="shared" si="0"/>
        <v>0</v>
      </c>
      <c r="C6" s="21"/>
      <c r="D6" s="22"/>
      <c r="E6" s="22"/>
      <c r="F6" s="22"/>
      <c r="G6" s="12"/>
      <c r="H6" s="13"/>
    </row>
    <row r="7" spans="1:11" ht="30">
      <c r="A7" s="4" t="s">
        <v>2</v>
      </c>
      <c r="B7" s="6">
        <f t="shared" si="0"/>
        <v>0</v>
      </c>
      <c r="C7" s="21"/>
      <c r="D7" s="20"/>
      <c r="E7" s="20"/>
      <c r="F7" s="20"/>
      <c r="G7" s="13"/>
      <c r="H7" s="13"/>
      <c r="I7" s="3"/>
      <c r="K7" s="3"/>
    </row>
    <row r="8" spans="1:11" ht="21.75" customHeight="1" thickBot="1">
      <c r="A8" s="7" t="s">
        <v>3</v>
      </c>
      <c r="B8" s="24">
        <f>+C8+D8+E8+F8</f>
        <v>739929.74</v>
      </c>
      <c r="C8" s="24">
        <f>SUM(C3:C7)</f>
        <v>0</v>
      </c>
      <c r="D8" s="25">
        <f>SUM(D3:D7)</f>
        <v>472514.82999999996</v>
      </c>
      <c r="E8" s="25">
        <f>SUM(E3:E7)</f>
        <v>53150.15</v>
      </c>
      <c r="F8" s="23">
        <f>SUM(F3:F7)</f>
        <v>214264.76</v>
      </c>
      <c r="G8" s="13"/>
      <c r="H8" s="13"/>
      <c r="K8" s="3"/>
    </row>
    <row r="9" spans="1:9" ht="21.75" customHeight="1" thickTop="1">
      <c r="A9" s="5" t="s">
        <v>1</v>
      </c>
      <c r="B9" s="6">
        <f t="shared" si="0"/>
        <v>23000.4</v>
      </c>
      <c r="C9" s="20"/>
      <c r="D9" s="20">
        <v>16000.4</v>
      </c>
      <c r="E9" s="20">
        <v>0</v>
      </c>
      <c r="F9" s="20">
        <v>7000</v>
      </c>
      <c r="G9" s="13"/>
      <c r="H9" s="13"/>
      <c r="I9" s="3"/>
    </row>
    <row r="10" spans="1:8" ht="21.75" customHeight="1">
      <c r="A10" s="8" t="s">
        <v>7</v>
      </c>
      <c r="B10" s="31">
        <f>+C10+D10+E10+F10</f>
        <v>762930.14</v>
      </c>
      <c r="C10" s="26">
        <f>+C8+C9</f>
        <v>0</v>
      </c>
      <c r="D10" s="26">
        <f>+D8+D9</f>
        <v>488515.23</v>
      </c>
      <c r="E10" s="26">
        <f>+E8+E9</f>
        <v>53150.15</v>
      </c>
      <c r="F10" s="26">
        <f>+F8+F9</f>
        <v>221264.76</v>
      </c>
      <c r="G10" s="13"/>
      <c r="H10" s="13"/>
    </row>
    <row r="11" ht="21.75" customHeight="1">
      <c r="I11" s="3"/>
    </row>
    <row r="12" spans="1:7" ht="54" customHeight="1">
      <c r="A12" s="16" t="s">
        <v>4</v>
      </c>
      <c r="B12" s="2" t="s">
        <v>16</v>
      </c>
      <c r="C12" s="2" t="s">
        <v>12</v>
      </c>
      <c r="D12" s="2" t="s">
        <v>13</v>
      </c>
      <c r="E12" s="29"/>
      <c r="F12" s="12"/>
      <c r="G12" s="3"/>
    </row>
    <row r="13" spans="1:6" ht="21.75" customHeight="1">
      <c r="A13" s="4" t="s">
        <v>6</v>
      </c>
      <c r="B13" s="17">
        <f>3146080.28-B15-B18</f>
        <v>2888907.77</v>
      </c>
      <c r="C13" s="32">
        <f>B13*21.26/100</f>
        <v>614181.7919020001</v>
      </c>
      <c r="D13" s="33"/>
      <c r="E13" s="15"/>
      <c r="F13" s="3"/>
    </row>
    <row r="14" spans="1:5" ht="7.5" customHeight="1">
      <c r="A14" s="4"/>
      <c r="B14" s="6"/>
      <c r="C14" s="19"/>
      <c r="D14" s="6"/>
      <c r="E14" s="28"/>
    </row>
    <row r="15" spans="1:7" ht="29.25" customHeight="1">
      <c r="A15" s="4" t="s">
        <v>15</v>
      </c>
      <c r="B15" s="6">
        <v>108070.57</v>
      </c>
      <c r="C15" s="19">
        <f>B15*28/100</f>
        <v>30259.7596</v>
      </c>
      <c r="D15" s="34"/>
      <c r="E15" s="28"/>
      <c r="F15" s="3"/>
      <c r="G15" s="3"/>
    </row>
    <row r="16" spans="1:5" ht="9.75" customHeight="1">
      <c r="A16" s="4"/>
      <c r="B16" s="6"/>
      <c r="C16" s="19"/>
      <c r="D16" s="6"/>
      <c r="E16" s="28"/>
    </row>
    <row r="17" spans="1:5" ht="21.75" customHeight="1" thickBot="1">
      <c r="A17" s="7" t="s">
        <v>3</v>
      </c>
      <c r="B17" s="9">
        <f>+B13+B15</f>
        <v>2996978.34</v>
      </c>
      <c r="C17" s="9">
        <f>+C13+C15</f>
        <v>644441.5515020001</v>
      </c>
      <c r="D17" s="9">
        <f>+D13+D15</f>
        <v>0</v>
      </c>
      <c r="E17" s="30"/>
    </row>
    <row r="18" spans="1:5" ht="21.75" customHeight="1" thickTop="1">
      <c r="A18" s="5" t="s">
        <v>5</v>
      </c>
      <c r="B18" s="6">
        <v>149101.94</v>
      </c>
      <c r="C18" s="19">
        <f>B18*21.26/100</f>
        <v>31699.072444</v>
      </c>
      <c r="D18" s="34"/>
      <c r="E18" s="28"/>
    </row>
    <row r="19" spans="1:5" ht="6.75" customHeight="1">
      <c r="A19" s="5"/>
      <c r="B19" s="6"/>
      <c r="C19" s="13"/>
      <c r="D19" s="6"/>
      <c r="E19" s="28"/>
    </row>
    <row r="20" spans="1:5" ht="15">
      <c r="A20" s="8" t="s">
        <v>7</v>
      </c>
      <c r="B20" s="10">
        <f>+B17+B18</f>
        <v>3146080.28</v>
      </c>
      <c r="C20" s="35">
        <f>+C17+C18</f>
        <v>676140.6239460001</v>
      </c>
      <c r="D20" s="10">
        <f>+D17+D18</f>
        <v>0</v>
      </c>
      <c r="E20" s="27"/>
    </row>
    <row r="21" ht="12.75">
      <c r="C21" s="1"/>
    </row>
    <row r="23" ht="12.75">
      <c r="D23" s="3"/>
    </row>
  </sheetData>
  <sheetProtection/>
  <printOptions horizontalCentered="1"/>
  <pageMargins left="0.35433070866141736" right="0.1968503937007874" top="0.7874015748031497" bottom="0.5905511811023623" header="0.5118110236220472" footer="0.2755905511811024"/>
  <pageSetup fitToHeight="1" fitToWidth="1" horizontalDpi="600" verticalDpi="600" orientation="landscape" paperSize="9" r:id="rId1"/>
  <headerFooter alignWithMargins="0">
    <oddHeader>&amp;CAMMONTARE DEI PREMI EFFETTIVI DISTRIBUITI ANNO 2017
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SStagnoli</dc:creator>
  <cp:keywords/>
  <dc:description/>
  <cp:lastModifiedBy>Chantal LACROIX</cp:lastModifiedBy>
  <cp:lastPrinted>2018-04-06T08:54:15Z</cp:lastPrinted>
  <dcterms:created xsi:type="dcterms:W3CDTF">2012-12-07T07:35:17Z</dcterms:created>
  <dcterms:modified xsi:type="dcterms:W3CDTF">2018-04-06T09:38:11Z</dcterms:modified>
  <cp:category/>
  <cp:version/>
  <cp:contentType/>
  <cp:contentStatus/>
</cp:coreProperties>
</file>