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Questa_cartella_di_lavoro" defaultThemeVersion="124226"/>
  <bookViews>
    <workbookView xWindow="375" yWindow="15" windowWidth="13440" windowHeight="13140"/>
  </bookViews>
  <sheets>
    <sheet name="Domanda" sheetId="1" r:id="rId1"/>
    <sheet name="Edifici" sheetId="5" state="hidden" r:id="rId2"/>
    <sheet name="Ente" sheetId="4" state="hidden" r:id="rId3"/>
    <sheet name="Legale" sheetId="6" state="hidden" r:id="rId4"/>
    <sheet name="Flag" sheetId="11" state="hidden" r:id="rId5"/>
    <sheet name="Risultati" sheetId="20" state="hidden" r:id="rId6"/>
  </sheets>
  <calcPr calcId="145621"/>
</workbook>
</file>

<file path=xl/calcChain.xml><?xml version="1.0" encoding="utf-8"?>
<calcChain xmlns="http://schemas.openxmlformats.org/spreadsheetml/2006/main">
  <c r="F115" i="1" l="1"/>
  <c r="F119" i="1" l="1"/>
  <c r="F117" i="1"/>
  <c r="F80" i="1"/>
  <c r="F78" i="1"/>
  <c r="F76" i="1"/>
  <c r="F74" i="1"/>
  <c r="F113" i="1" l="1"/>
  <c r="F36" i="1" l="1"/>
  <c r="F34" i="1"/>
  <c r="F32" i="1"/>
  <c r="F30" i="1"/>
  <c r="F28" i="1"/>
  <c r="F26" i="1"/>
  <c r="F24" i="1"/>
  <c r="X2" i="20"/>
  <c r="W2" i="20"/>
  <c r="V2" i="20"/>
  <c r="U2" i="20"/>
  <c r="T2" i="20"/>
  <c r="S2" i="20"/>
  <c r="R2" i="20"/>
  <c r="Q2" i="20"/>
  <c r="P2" i="20"/>
  <c r="K2" i="20"/>
  <c r="F101" i="1"/>
  <c r="F92" i="1"/>
  <c r="F83" i="1"/>
  <c r="I2" i="20" l="1"/>
  <c r="H2" i="20"/>
  <c r="G2" i="20"/>
  <c r="B2" i="20" l="1"/>
  <c r="E2" i="20" l="1"/>
  <c r="D2" i="20"/>
  <c r="C2" i="20"/>
  <c r="A2" i="20"/>
</calcChain>
</file>

<file path=xl/sharedStrings.xml><?xml version="1.0" encoding="utf-8"?>
<sst xmlns="http://schemas.openxmlformats.org/spreadsheetml/2006/main" count="762" uniqueCount="444">
  <si>
    <t>Comune</t>
  </si>
  <si>
    <t>ER_Id</t>
  </si>
  <si>
    <t>ER_Ente</t>
  </si>
  <si>
    <t>COM</t>
  </si>
  <si>
    <t>REG</t>
  </si>
  <si>
    <t>UNI</t>
  </si>
  <si>
    <t>LR_Id</t>
  </si>
  <si>
    <t>LR_LegaleRappresentante</t>
  </si>
  <si>
    <t>SIN</t>
  </si>
  <si>
    <t>Sindaco</t>
  </si>
  <si>
    <t>DIR</t>
  </si>
  <si>
    <t>Dirigente</t>
  </si>
  <si>
    <t>Presidente dell'Unitè</t>
  </si>
  <si>
    <t>ENT</t>
  </si>
  <si>
    <t>Presidente della Società Enti locali</t>
  </si>
  <si>
    <t>ED_Codice_MIUR</t>
  </si>
  <si>
    <t>ED_CdEnteGestore</t>
  </si>
  <si>
    <t>ED_Comune</t>
  </si>
  <si>
    <t>ED_Indirizzo</t>
  </si>
  <si>
    <t>ED_Edificio_Scolastico</t>
  </si>
  <si>
    <t>ED_Punteggio</t>
  </si>
  <si>
    <t>ED_Alunni</t>
  </si>
  <si>
    <t>ANTEY-SAINT-ANDRE</t>
  </si>
  <si>
    <t>Fraz. Bourg, 43</t>
  </si>
  <si>
    <t>Infanzia</t>
  </si>
  <si>
    <t>Fraz. Bourg, 1</t>
  </si>
  <si>
    <t>Primaria</t>
  </si>
  <si>
    <t>AOSTA</t>
  </si>
  <si>
    <t>Via Chavanne, 23/E</t>
  </si>
  <si>
    <t>Corso Padre Lorenzo, 23</t>
  </si>
  <si>
    <t>Place Soldats de la Neige, 25</t>
  </si>
  <si>
    <t>Via Bramafam, 3</t>
  </si>
  <si>
    <t>Infanzia "Gianni Rodari"</t>
  </si>
  <si>
    <t>Loc. Excenex - Capoluogo, 1</t>
  </si>
  <si>
    <t>Infanzia" Excenex"</t>
  </si>
  <si>
    <t>Loc. Signayes Ossan, 137</t>
  </si>
  <si>
    <t>Infanzia "Signayes"</t>
  </si>
  <si>
    <t>P.zza San Francesco, 2</t>
  </si>
  <si>
    <t>Regione la Rochère, 1/A</t>
  </si>
  <si>
    <t>Institut Agricole Regional</t>
  </si>
  <si>
    <t>Via Jean Boniface Festaz, 27/A</t>
  </si>
  <si>
    <t>Piazza Arco d'Augusto, 19</t>
  </si>
  <si>
    <t>Infanzia "Antica Vetreria"</t>
  </si>
  <si>
    <t>Via Chambery, 105</t>
  </si>
  <si>
    <t>Via Giacomo Matteotti, 2</t>
  </si>
  <si>
    <t>Strada dei Cappuccini, 2</t>
  </si>
  <si>
    <t>Via Giuseppe Garibaldi, 18/A</t>
  </si>
  <si>
    <t>Liceo Scientifico e Linguistico, "E. Bérard" (PALESTRA)</t>
  </si>
  <si>
    <t>Viale Federico Chabod, 8</t>
  </si>
  <si>
    <t>Via Vittorio Avondo, 8</t>
  </si>
  <si>
    <t>Infanzia "Via Vittorio Avondo"</t>
  </si>
  <si>
    <t>Via Buthier, 22</t>
  </si>
  <si>
    <t>Infanzia e primaria "Quartiere Dora"</t>
  </si>
  <si>
    <t>P.zza Arco d'Augusto, 21</t>
  </si>
  <si>
    <t>Primaria "Ponte di Pietra"</t>
  </si>
  <si>
    <t>Corso Ivrea, 19</t>
  </si>
  <si>
    <t>Secondaria I° - Saint-Roch"</t>
  </si>
  <si>
    <t>Viale della Pace, 28</t>
  </si>
  <si>
    <t>Infanzia "Corrado Gex"</t>
  </si>
  <si>
    <t>Loc. La Chapelle, 145</t>
  </si>
  <si>
    <t>Infanzia e  Primaria "Porossan"</t>
  </si>
  <si>
    <t>Viale della Pace, 11</t>
  </si>
  <si>
    <t>Primaria e Secondaria di I° "L.Einaudi"</t>
  </si>
  <si>
    <t>Via Lys, 44</t>
  </si>
  <si>
    <t>Infanzia "S. Allende"
Infanzia "Salvador Allende"</t>
  </si>
  <si>
    <t>Infanzia e Primaria "Quatiere Cogne" e Secondaria I° "E. Lexert" e sede I.S "Emile Lexert"</t>
  </si>
  <si>
    <t>Via Chavanne, 23/K</t>
  </si>
  <si>
    <t>Primaria "E. Ramires"</t>
  </si>
  <si>
    <t>Via Monte Grivola, 16/A</t>
  </si>
  <si>
    <t>Infanzia "Oreste Marcoz"</t>
  </si>
  <si>
    <t>Via Parigi, 137</t>
  </si>
  <si>
    <t>Infanzia "Saint-Martin" e Primaria "G. Pezzoli"</t>
  </si>
  <si>
    <t>Corso Saint-Martin-de-Corléans, 252</t>
  </si>
  <si>
    <t>Secondaria di I° grado "Jean-Baptiste Cerlogne"</t>
  </si>
  <si>
    <t>ARNAD</t>
  </si>
  <si>
    <t>Fraz. Closé, 32</t>
  </si>
  <si>
    <t>Infanzia e Primaria</t>
  </si>
  <si>
    <t>ARVIER</t>
  </si>
  <si>
    <t>Loc. Sainte Antoine, 10</t>
  </si>
  <si>
    <t>Infanzia e primaria</t>
  </si>
  <si>
    <t>AVISE</t>
  </si>
  <si>
    <t>AYAS</t>
  </si>
  <si>
    <t>Rue Barmasc, 29</t>
  </si>
  <si>
    <t>AYMAVILLES</t>
  </si>
  <si>
    <t>Fraz. Capoluogo, 27</t>
  </si>
  <si>
    <t>BRISSOGNE</t>
  </si>
  <si>
    <t>Fraz. Le Moulin, 1</t>
  </si>
  <si>
    <t>Infanzia e Primaria "Loc. Le Moulin"</t>
  </si>
  <si>
    <t>BRUSSON</t>
  </si>
  <si>
    <t>Rue La Pila, 178</t>
  </si>
  <si>
    <t>Infanzia, Primaria e Secondaria di I°</t>
  </si>
  <si>
    <t>CHALLAND SAINT-ANSELME</t>
  </si>
  <si>
    <t>Fraz. Quincod, 153</t>
  </si>
  <si>
    <t>CHALLAND-ST-VICTOR</t>
  </si>
  <si>
    <t>Fraz. Ville, 220</t>
  </si>
  <si>
    <t>CHAMBAVE</t>
  </si>
  <si>
    <t>Via Arberaz, 3</t>
  </si>
  <si>
    <t>CHAMPDEPRAZ</t>
  </si>
  <si>
    <t>Fraz. La Fabrique, 181</t>
  </si>
  <si>
    <t>Infanzia e primaria "Fabbrica"</t>
  </si>
  <si>
    <t>CHAMPORCHER</t>
  </si>
  <si>
    <t>Fraz. Loré, 42</t>
  </si>
  <si>
    <t xml:space="preserve"> Infanzia e Primaria</t>
  </si>
  <si>
    <t>CHARVENSOD</t>
  </si>
  <si>
    <t>Loc. Plan Felinaz, 3</t>
  </si>
  <si>
    <t>Primaria "Plan Felinaz"</t>
  </si>
  <si>
    <t>Loc. Pont Suaz, 19</t>
  </si>
  <si>
    <t>Secondaria di I° "Pont-Suaz"</t>
  </si>
  <si>
    <t>Loc. Capoluogo, 65</t>
  </si>
  <si>
    <t>Plan Felinaz, 1</t>
  </si>
  <si>
    <t>Infanzia "Plan Felinaz" e infanzia di Charvensod Capoluogo sede provvisoria</t>
  </si>
  <si>
    <t>CHATILLON</t>
  </si>
  <si>
    <t>Via Tornafol, 7</t>
  </si>
  <si>
    <t>Istituto Don Bosco (sede)</t>
  </si>
  <si>
    <t>Rue de la Gare, 39</t>
  </si>
  <si>
    <t>Fondazione per la formazione professionale turistica - IPRA</t>
  </si>
  <si>
    <t>Via Italo Mus</t>
  </si>
  <si>
    <t>Fondazione per la Formazione Professionale Turistica - IPRA</t>
  </si>
  <si>
    <t>Piazza Duc</t>
  </si>
  <si>
    <t>Istituto Regionale "B.Gervasone"</t>
  </si>
  <si>
    <t>Via Menabreaz, 59/A</t>
  </si>
  <si>
    <t>Infanzia"Chameran"</t>
  </si>
  <si>
    <t>Fraz. La Sounère, 26</t>
  </si>
  <si>
    <t>Infanzia e Primaria "LA SOUNERE"</t>
  </si>
  <si>
    <t>Via Plantin, 1</t>
  </si>
  <si>
    <t>Secondaria di primo grado Capoluogo "A.P. DUC"</t>
  </si>
  <si>
    <t>Via Pellissier, 8</t>
  </si>
  <si>
    <t>Primaria "Capoluogo"</t>
  </si>
  <si>
    <t xml:space="preserve">COGNE </t>
  </si>
  <si>
    <t>Rue Bourgeois, 29</t>
  </si>
  <si>
    <t>Rue Bourgeois, 28</t>
  </si>
  <si>
    <t>Primaria e secondaria di 1° grado</t>
  </si>
  <si>
    <t>COURMAYEUR</t>
  </si>
  <si>
    <t>Viale Monte Bianco, 41</t>
  </si>
  <si>
    <t>Viale Monte Bianco, 48</t>
  </si>
  <si>
    <t>Secondaria I° grado</t>
  </si>
  <si>
    <t>DONNAS</t>
  </si>
  <si>
    <t>P.zza XXV Aprile, 2</t>
  </si>
  <si>
    <t>Primaria Capoluogo</t>
  </si>
  <si>
    <t>Piazza XXV Aprile, 6</t>
  </si>
  <si>
    <t>Infazia Capoluogo</t>
  </si>
  <si>
    <t xml:space="preserve">DONNAS   </t>
  </si>
  <si>
    <t>Via Grand Vert, 2</t>
  </si>
  <si>
    <t>Infanzia e Primaria Vert</t>
  </si>
  <si>
    <t>DOUES</t>
  </si>
  <si>
    <t>Fraz. Condemine, 2</t>
  </si>
  <si>
    <t>EMARESE</t>
  </si>
  <si>
    <t>Fraz. Herèsaz, 1</t>
  </si>
  <si>
    <t>ETROUBLES
ETROUBLES</t>
  </si>
  <si>
    <t>Via de la Tour, 1</t>
  </si>
  <si>
    <t>FENIS</t>
  </si>
  <si>
    <t>Loc. Chez-Croset, 5</t>
  </si>
  <si>
    <t>Infanzia, primaria</t>
  </si>
  <si>
    <t>FONTAINEMORE</t>
  </si>
  <si>
    <t>Loc. Capoluogo, 83</t>
  </si>
  <si>
    <t>Loc. Graney, 93</t>
  </si>
  <si>
    <t>Primaria (mensa scolastica)</t>
  </si>
  <si>
    <t>GABY</t>
  </si>
  <si>
    <t>Loc. Kiamourseyra, 9</t>
  </si>
  <si>
    <t>Infanzia Gaby e Issime</t>
  </si>
  <si>
    <t>GIGNOD</t>
  </si>
  <si>
    <t>Fraz. La Bedegaz</t>
  </si>
  <si>
    <t>Infanzia Capoluogo</t>
  </si>
  <si>
    <t>Fraz. La Bedegaz, 30</t>
  </si>
  <si>
    <t>Fraz. Variney, 37</t>
  </si>
  <si>
    <t>Primaria Variney</t>
  </si>
  <si>
    <t>Fraz. Variney,39</t>
  </si>
  <si>
    <t>Primaria Variney (mensa)</t>
  </si>
  <si>
    <t>UNITE' DES COMMUNES GRAND-COMBIN</t>
  </si>
  <si>
    <t>Loc. Chez Roncoz, 29</t>
  </si>
  <si>
    <t>Secondaria di 1° grado "Variney"</t>
  </si>
  <si>
    <t xml:space="preserve">GRESSAN </t>
  </si>
  <si>
    <t>Fraz. La Cort, 4</t>
  </si>
  <si>
    <t>Fraz. La Cort, 2</t>
  </si>
  <si>
    <t>Fraz. La Palud, 26</t>
  </si>
  <si>
    <t>Infanzia e primaria Chevrot</t>
  </si>
  <si>
    <t xml:space="preserve">GRESSONEY LA TRINITE </t>
  </si>
  <si>
    <t>Loc. Tache, 28</t>
  </si>
  <si>
    <t>Piazza Beck Peccoz, 1</t>
  </si>
  <si>
    <t>Via Rofono, 10</t>
  </si>
  <si>
    <t>Secondaria di1° grado</t>
  </si>
  <si>
    <t>HONE</t>
  </si>
  <si>
    <t>Via Emilio Chanoux, 48</t>
  </si>
  <si>
    <t>INTROD</t>
  </si>
  <si>
    <t>Loc. Plan d'Introd, 5</t>
  </si>
  <si>
    <t>ISSIME</t>
  </si>
  <si>
    <t>Loc Capoluogo, 66</t>
  </si>
  <si>
    <t>Primaria Issime e Gaby</t>
  </si>
  <si>
    <t>ISSOGNE</t>
  </si>
  <si>
    <t>Loc. La Collombière, 18</t>
  </si>
  <si>
    <t>JOVENCAN</t>
  </si>
  <si>
    <t>Loc. Le Clou, 45</t>
  </si>
  <si>
    <t>LA SALLE</t>
  </si>
  <si>
    <t>Fraz. Derby, 295</t>
  </si>
  <si>
    <t>Infanzia "Derby"</t>
  </si>
  <si>
    <t>Via Colomba, 10</t>
  </si>
  <si>
    <t>LA THUILE</t>
  </si>
  <si>
    <t>Via Paolo de  Bernard, 25</t>
  </si>
  <si>
    <t>LILLIANES</t>
  </si>
  <si>
    <t>Loc. Le They-Dessous, 50</t>
  </si>
  <si>
    <t>MONTJOVET</t>
  </si>
  <si>
    <t>Fraz. Berriat, 40</t>
  </si>
  <si>
    <t>Infanzia e primaria Capoluogo</t>
  </si>
  <si>
    <t>Fraz. Ruelle, 31</t>
  </si>
  <si>
    <t>Infanzia e Primaria "Ruelle"</t>
  </si>
  <si>
    <t>MORGEX</t>
  </si>
  <si>
    <t>Viale Convento, 2</t>
  </si>
  <si>
    <t>Viale Jean Baptiste Cerlogne, 8</t>
  </si>
  <si>
    <t>Viale del Convento, 12</t>
  </si>
  <si>
    <t>Viale del Convento, 10</t>
  </si>
  <si>
    <t>NUS</t>
  </si>
  <si>
    <t>Via Corrado Gex, 16</t>
  </si>
  <si>
    <t>Via Corrado Gex, 5</t>
  </si>
  <si>
    <t>Via Saint-Bartélemy, 7</t>
  </si>
  <si>
    <t>palestra Secondaria I°</t>
  </si>
  <si>
    <t>OYACE</t>
  </si>
  <si>
    <t>Fraz. La Crétaz, 2
Loc. La Crétaz, 2
Loc. La Crétaz,2</t>
  </si>
  <si>
    <t>PERLOZ</t>
  </si>
  <si>
    <t>Loc. Capoluogo, 2</t>
  </si>
  <si>
    <t>POLLEIN</t>
  </si>
  <si>
    <t>Loc. Capoluogo, 3</t>
  </si>
  <si>
    <t>PONTEY</t>
  </si>
  <si>
    <t>Fraz. Lassolaz, 4</t>
  </si>
  <si>
    <t>Infanzia "Abbé Henriod"</t>
  </si>
  <si>
    <t>Frazione Lassolaz, 5</t>
  </si>
  <si>
    <t>Primaria "J.A. ARBENSON"</t>
  </si>
  <si>
    <t>PONT-SAINT-MARTIN</t>
  </si>
  <si>
    <t>Via Caduti del Lavoro, 21</t>
  </si>
  <si>
    <t>Infanzia "Prati nuovi"</t>
  </si>
  <si>
    <t>Via Caduti del Lavoro, 19</t>
  </si>
  <si>
    <t>PRE-SAINT-DIDIER</t>
  </si>
  <si>
    <t>Viale du Mont Blanc, 17</t>
  </si>
  <si>
    <t>QUART</t>
  </si>
  <si>
    <t>Fraz. Chantignan, 15</t>
  </si>
  <si>
    <t>Infanzia "Chantignan"</t>
  </si>
  <si>
    <t>Loc. Bas Villair, 19</t>
  </si>
  <si>
    <t>Infanzia "Petit prince"</t>
  </si>
  <si>
    <t>Fraz. Petit Francais, 17</t>
  </si>
  <si>
    <t>Primaria "Quart-Villair"</t>
  </si>
  <si>
    <t>Loc. Bas Villair, 17</t>
  </si>
  <si>
    <t>Secondaria I° grado  "Don Bénigne Favre"</t>
  </si>
  <si>
    <t>RHEMES SAINT-GEORGES</t>
  </si>
  <si>
    <t>Fraz. Coveyrand, 63</t>
  </si>
  <si>
    <t>Infanzia e primaria "M.I.Viglino"</t>
  </si>
  <si>
    <t>ROISAN</t>
  </si>
  <si>
    <t>Fraz. Champvillair Dessus, 22</t>
  </si>
  <si>
    <t>SAINT-CHRISTOPHE</t>
  </si>
  <si>
    <t>Loc. Bret, 20</t>
  </si>
  <si>
    <t>Infanzia e primaria "Bret"</t>
  </si>
  <si>
    <t>Loc. Pallein, 32</t>
  </si>
  <si>
    <t>Infanzia e primaria "Pallin"</t>
  </si>
  <si>
    <t>SAINT-MARCEL</t>
  </si>
  <si>
    <t>Loc. Sinsein, 58</t>
  </si>
  <si>
    <t>SAINT-NICOLAS</t>
  </si>
  <si>
    <t>Fraz. Fossaz dessous, 1</t>
  </si>
  <si>
    <t>SAINT-PIERRE</t>
  </si>
  <si>
    <t>Via Corrado Gex, 3</t>
  </si>
  <si>
    <t>Loc. Ordines, 35</t>
  </si>
  <si>
    <t>Primaria " LA SOCIETE OUVRIERE"</t>
  </si>
  <si>
    <t>SAINT-RHEMY-EN-BOSSES</t>
  </si>
  <si>
    <t>Loc. Praz-du-Mas-Falcoz, 28</t>
  </si>
  <si>
    <t>SAINT-VINCENT</t>
  </si>
  <si>
    <t>Via Mons. Aillod, 5</t>
  </si>
  <si>
    <t>Piazza della Chiesa, 9</t>
  </si>
  <si>
    <t>Infanzia e Primaria Capoluogo + Primaria Moron</t>
  </si>
  <si>
    <t>Fraz. Trueil Moron, 4</t>
  </si>
  <si>
    <t>Via Roma</t>
  </si>
  <si>
    <t>Infanzia "Moron" Villa Romolo</t>
  </si>
  <si>
    <t>Via Mons. Alliod, 2</t>
  </si>
  <si>
    <t>Secondaria di 1° grado  "Abbé J.M.Trèves"</t>
  </si>
  <si>
    <t>Via Mons. Alliod, 6</t>
  </si>
  <si>
    <t>Infanzia paritaria Cretier Joris -</t>
  </si>
  <si>
    <t>SARRE</t>
  </si>
  <si>
    <t>Infanzia "Octave Bérard"</t>
  </si>
  <si>
    <t>Fraz. Tissoret, 71</t>
  </si>
  <si>
    <t>Infanzia e Primaria "Cirillo Blanc"</t>
  </si>
  <si>
    <t>Fraz. Montan, 29</t>
  </si>
  <si>
    <t>Infanzia e Primaria "Venance Bernin"</t>
  </si>
  <si>
    <t>TORGNON</t>
  </si>
  <si>
    <t>Fraz. Mongnod, 34</t>
  </si>
  <si>
    <t>VALGRISENCHE</t>
  </si>
  <si>
    <t>Loc. Capoluogo, 26</t>
  </si>
  <si>
    <t>VALPELLINE</t>
  </si>
  <si>
    <t>Fraz. Capoluogo, 28</t>
  </si>
  <si>
    <t>VALSAVARENCHE</t>
  </si>
  <si>
    <t>Loc. Dégioz, 166</t>
  </si>
  <si>
    <t>VALTOURNENCHE</t>
  </si>
  <si>
    <t>Via Abbé Gorret, 5</t>
  </si>
  <si>
    <t>Infanzia e primaria Breuil</t>
  </si>
  <si>
    <t>P.zza Carrel, 10</t>
  </si>
  <si>
    <t>Infanzia e primaria CAPOLUOGO</t>
  </si>
  <si>
    <t>Fraz. Cretaz, 28</t>
  </si>
  <si>
    <t>Secondaria di 1° grado</t>
  </si>
  <si>
    <t>VERRAYES</t>
  </si>
  <si>
    <t>Fraz. Voisinal, 30</t>
  </si>
  <si>
    <t xml:space="preserve">VERRAYES </t>
  </si>
  <si>
    <t>Loc. Champagnet, 17</t>
  </si>
  <si>
    <t>Infanzia e primaria "Champagnet"</t>
  </si>
  <si>
    <t>VERRES</t>
  </si>
  <si>
    <t>Via Frères Gilles, 33</t>
  </si>
  <si>
    <t>Piazza Enrico Brambilla, 1</t>
  </si>
  <si>
    <t>Via delle scuole, 4</t>
  </si>
  <si>
    <t>Secondaria di primo grado "J.M.Alliod"</t>
  </si>
  <si>
    <t>Via Giardini,20</t>
  </si>
  <si>
    <t>Via A. Cretier, 9</t>
  </si>
  <si>
    <t>Fraz. Champagne, 54</t>
  </si>
  <si>
    <t>Secondaria di primo grado "M.I.Viglino"</t>
  </si>
  <si>
    <t>VILLENEUVE</t>
  </si>
  <si>
    <t>Via Pierino Chanoux, 72</t>
  </si>
  <si>
    <t>Infanzia "D. Moris"</t>
  </si>
  <si>
    <t>Primaria "Teresio Grange"</t>
  </si>
  <si>
    <t>Ente Richiedente</t>
  </si>
  <si>
    <t>Legale rappresentante</t>
  </si>
  <si>
    <t>Nome e Cognome</t>
  </si>
  <si>
    <t xml:space="preserve"> </t>
  </si>
  <si>
    <t>Codice edificio</t>
  </si>
  <si>
    <t>Indirizzo</t>
  </si>
  <si>
    <t>Sì</t>
  </si>
  <si>
    <t>No</t>
  </si>
  <si>
    <t>Unité des Communes</t>
  </si>
  <si>
    <t>Società di Enti Locali</t>
  </si>
  <si>
    <t>Denominazione</t>
  </si>
  <si>
    <t>SEZIONE 1 - ENTE RICHIEDENTE</t>
  </si>
  <si>
    <t>SEZIONE 2 - EDIFICIO SCOLASTICO</t>
  </si>
  <si>
    <t>ED_CdCiclo</t>
  </si>
  <si>
    <t>Via Maggior Cavagnet, 8</t>
  </si>
  <si>
    <t>Infanzia "Fontainemore / Lillianes" e Primaria Lillianes</t>
  </si>
  <si>
    <t>palestra primaria e sec. I°</t>
  </si>
  <si>
    <t>Ente</t>
  </si>
  <si>
    <t>Legale</t>
  </si>
  <si>
    <t>Cognome_Nome</t>
  </si>
  <si>
    <t>Liceo delle scienze umane e scientifico "R.M. Adelaide"</t>
  </si>
  <si>
    <t>Liceo musicale e coreutico - sezione musicale</t>
  </si>
  <si>
    <t>Liceo artistico / istituto d'arte - grafica</t>
  </si>
  <si>
    <t>Liceo Classico, Artistico e Musicale - sede</t>
  </si>
  <si>
    <t>Istituto tecnico e professionale regionale "C. Gex" - sede</t>
  </si>
  <si>
    <t/>
  </si>
  <si>
    <t>Istituto tecnico turismo</t>
  </si>
  <si>
    <t>Istituzione scolastica di istruzione liceale tecnica e professionale - sede</t>
  </si>
  <si>
    <t>Liceo linguistico / Liceo delle scienze umane opzione economico-sociale / Istituto professionale del settore servizi socio sanitario</t>
  </si>
  <si>
    <t>ANTEY-SAINT-ANDRE - Fraz. Bourg, 43
Saint-Vincent</t>
  </si>
  <si>
    <t>Amministrazione, finanza e marketing / Costruzione, ambiente e territorio</t>
  </si>
  <si>
    <t>Infanzia e primaria Charvensod</t>
  </si>
  <si>
    <t>Primaria "Prati nuovi" / Primaria Baraing</t>
  </si>
  <si>
    <t>Fraz. Angelin,93</t>
  </si>
  <si>
    <t>mensa primaria</t>
  </si>
  <si>
    <t xml:space="preserve">REGIONE AUTONOMA VALLE D’AOSTA
ASSESSORATO ISTRUZIONE, UNIVERSITA', POLITICHE GIOVANILI, AFFARI EUROPEI E PARTECIPATE
DIPARTIMENTO SOVRAINTENDENZA AGLI STUDI
STRUTTURA PROGRAMMAZIONI EDILIZIA E LOGISTICA SCOLASTICA
</t>
  </si>
  <si>
    <t>ART. 9 - L.R. 5 AGOSTO 2021, N. 22
Interventi di edilizia scolastica di competenza degli enti locali</t>
  </si>
  <si>
    <t>Numero totale studenti presenti nell'edifico scolastico nell'a.s. 2021/2022</t>
  </si>
  <si>
    <t>Indice di rischio indicato dalla D.G.R. n. 1889/2017</t>
  </si>
  <si>
    <t>- Studenti infanzia</t>
  </si>
  <si>
    <t>- Studenti primaria</t>
  </si>
  <si>
    <t>- Studenti secondaria di 1° grado</t>
  </si>
  <si>
    <t>ED_Alunni_Infanzia</t>
  </si>
  <si>
    <t>ED_Alunni_Primaria</t>
  </si>
  <si>
    <t>ED_Alunni_Secondaria</t>
  </si>
  <si>
    <t>ED_CdIstituzione</t>
  </si>
  <si>
    <t>ED_IRisk</t>
  </si>
  <si>
    <t>aosta</t>
  </si>
  <si>
    <t>via bich</t>
  </si>
  <si>
    <t>Sec. I° - Emile Lexert (succ.)</t>
  </si>
  <si>
    <t>Primaria "Centro", secondaria di 1° grado "San francesco"</t>
  </si>
  <si>
    <t>Istituzione scolastica di istruzione tecnica Manzetti - sede</t>
  </si>
  <si>
    <t>Aosta</t>
  </si>
  <si>
    <t>V.le Federico Chabod, 1</t>
  </si>
  <si>
    <t>LS Edouard Bérard</t>
  </si>
  <si>
    <t>GRESSONEY-SAINT-JEAN</t>
  </si>
  <si>
    <t>Strada Regionale 44</t>
  </si>
  <si>
    <t>Infanzia Gressoney-Saint-Jean</t>
  </si>
  <si>
    <t>GRESSONEY-ST-JEAN</t>
  </si>
  <si>
    <t>Via C. Viola, 3-5</t>
  </si>
  <si>
    <t>Sc. Media secondaria di primo grado</t>
  </si>
  <si>
    <t>UNITE' DES COMMUNES GRAND-PARADIS</t>
  </si>
  <si>
    <t>L'edificio ospita funzioni non scolastiche, se sì indicare quali</t>
  </si>
  <si>
    <t>Percentuale dell'edificio occupata da biblioteca comunale</t>
  </si>
  <si>
    <t>Percentuale dell'edificio occupata da altre funzioni non scolastiche</t>
  </si>
  <si>
    <t>L'anagrafe regionale dell'edilizia scolastica è stata aggiornata alla fase 1, livello richiesto alla data del 08/09/2021</t>
  </si>
  <si>
    <t>SEZIONE 3 - DESCRIZIONE DELL'INTERVENTO</t>
  </si>
  <si>
    <t>Titolo dell'intervento</t>
  </si>
  <si>
    <t>Tipologia di intervento per cui si chiede il finanziamento</t>
  </si>
  <si>
    <t>SEZIONE 4 - QUADRO ECONOMICO DELL'INTERVENTO</t>
  </si>
  <si>
    <t>SEZIONE 5 - QUADRO FINANZIARIO DELL'INTERVENTO</t>
  </si>
  <si>
    <t>SEZIONE 6 - DOCUMENTAZIONE ALLEGATA ALLA DOMANDA DI FINANZIAMENTO</t>
  </si>
  <si>
    <t>1) Studio di fattibilità tecnica ed economica di interventi di adeguamento sismico</t>
  </si>
  <si>
    <t>2) Verifica di vulnerabilità sismica</t>
  </si>
  <si>
    <t>4) Progetto definitivo, esecutivo o definitivo-esecutivo di intervento di solo adeguamento sismico</t>
  </si>
  <si>
    <t>Verifica di vulnerabilità sismica sulla base delle NTC 2018</t>
  </si>
  <si>
    <t>Bozza di corrispettivo da porre a base di gara calcolato sulla base del decreto del Ministro della giustizia 17 giugno 2016</t>
  </si>
  <si>
    <t>Dichiarazione di impegno alla compartecipazione obbligatoria alle spese per parti non scolastiche dell'edifico</t>
  </si>
  <si>
    <t>Bozza di corrispettivo da porre a base di gara calcolato sulla base delle linee guida approvate con D.G.R. 1889/2017</t>
  </si>
  <si>
    <t>Dichiarazione di impegno alla compartecipazione obbligatoria alle spese per le prove e indagini sui materiali in ragione del 50% delle stesse IVA inclusa</t>
  </si>
  <si>
    <t>Dichiarazione di impegno alla compartecipazione obbligatoria alle spese per parti non scolastiche dell'edificio</t>
  </si>
  <si>
    <t>Relazione con cui si dimostri la convenienza della demolizione rispetto all'adeguamento</t>
  </si>
  <si>
    <t>Progetto di fattibilità tecnica ed economica eseguito sulla base delle NTC 2018</t>
  </si>
  <si>
    <t>- Importo finanziamento richiesto</t>
  </si>
  <si>
    <t>- Importo compartecipazione obbligatoria relativa a parti non scolastiche</t>
  </si>
  <si>
    <t xml:space="preserve">- Importo compartecipazione obbligatoria per 50% di prove e indagini sui materiali </t>
  </si>
  <si>
    <t>di cui per parte scolastica dell'edificio</t>
  </si>
  <si>
    <t>di cui per parte edificio occupata da biblioteca comunale</t>
  </si>
  <si>
    <t>di cui per parte edificio occupata da altre funzioni non scolastiche</t>
  </si>
  <si>
    <t>Oneri previdenziali e IVA</t>
  </si>
  <si>
    <t>Prove e indagini sui materiali IVA incluse</t>
  </si>
  <si>
    <t>Non_scolastiche</t>
  </si>
  <si>
    <t>Note_non_scolastiche</t>
  </si>
  <si>
    <t>Perc_biblio</t>
  </si>
  <si>
    <t>Perc_altro</t>
  </si>
  <si>
    <t>Agg_Fase1</t>
  </si>
  <si>
    <t>Tit_Int</t>
  </si>
  <si>
    <t>Stu_fat</t>
  </si>
  <si>
    <t>Vuln_sism</t>
  </si>
  <si>
    <t>Ristr_ed</t>
  </si>
  <si>
    <t>Pro_def</t>
  </si>
  <si>
    <t>Spe_sco</t>
  </si>
  <si>
    <t>Spe_bib</t>
  </si>
  <si>
    <t>Spe_altro</t>
  </si>
  <si>
    <t>One_sco</t>
  </si>
  <si>
    <t>One_bib</t>
  </si>
  <si>
    <t>One_altro</t>
  </si>
  <si>
    <t>Pro_sco</t>
  </si>
  <si>
    <t>Pro_bib</t>
  </si>
  <si>
    <t>Pro_altro</t>
  </si>
  <si>
    <t>Fat_ver</t>
  </si>
  <si>
    <t>Fat_boz</t>
  </si>
  <si>
    <t>Fat_dic</t>
  </si>
  <si>
    <t>Ver_boz</t>
  </si>
  <si>
    <t>Ver_spe</t>
  </si>
  <si>
    <t>Ver_imp</t>
  </si>
  <si>
    <t>3) Studio di fattibilità tecnica ed economica di interventi di ristrutturazione edilizia comprendenti l'adeguamento sismico</t>
  </si>
  <si>
    <t>Ris_ver</t>
  </si>
  <si>
    <t>Ris_dem</t>
  </si>
  <si>
    <t>Ris_dec</t>
  </si>
  <si>
    <t>Ris_com</t>
  </si>
  <si>
    <t>Prog_ver</t>
  </si>
  <si>
    <t>Prog_eco</t>
  </si>
  <si>
    <t>Prog_min</t>
  </si>
  <si>
    <t>Prog_dic</t>
  </si>
  <si>
    <t>Loc. Runaz, 57</t>
  </si>
  <si>
    <t>Primaria di Avise</t>
  </si>
  <si>
    <t>Via Emile Chanoux, 154</t>
  </si>
  <si>
    <t>Primaria Baraing</t>
  </si>
  <si>
    <t>DOMANDA DI FINANZIAMENTO
Interventi finanziabili ai sensi  dell'art.2 comma 1 lettera a) dei criteri approvati con DGR n. 1248 in data 04/10/2021
Spese tecniche correlate a interventi di edilizia scolastica</t>
  </si>
  <si>
    <t>3) Studio di fattibilità tecnica ed economica di interventi di ristrutturazione edilizia  comprendenti l'adeguamento sismico</t>
  </si>
  <si>
    <t>Spese per il servizio</t>
  </si>
  <si>
    <t>Importo totale dell'intervento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</si>
</sst>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C6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1" fillId="0" borderId="0"/>
  </cellStyleXfs>
  <cellXfs count="113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0" borderId="1" xfId="2" applyFont="1" applyFill="1" applyBorder="1" applyAlignment="1">
      <alignment wrapText="1"/>
    </xf>
    <xf numFmtId="0" fontId="3" fillId="2" borderId="1" xfId="3" applyFont="1" applyFill="1" applyBorder="1" applyAlignment="1">
      <alignment horizontal="center"/>
    </xf>
    <xf numFmtId="0" fontId="3" fillId="0" borderId="1" xfId="3" applyFont="1" applyFill="1" applyBorder="1" applyAlignment="1">
      <alignment wrapText="1"/>
    </xf>
    <xf numFmtId="0" fontId="4" fillId="0" borderId="1" xfId="3" applyFont="1" applyFill="1" applyBorder="1" applyAlignment="1">
      <alignment wrapText="1"/>
    </xf>
    <xf numFmtId="0" fontId="1" fillId="7" borderId="1" xfId="1" applyFont="1" applyFill="1" applyBorder="1" applyAlignment="1">
      <alignment horizontal="center"/>
    </xf>
    <xf numFmtId="0" fontId="1" fillId="0" borderId="1" xfId="2" applyFont="1" applyFill="1" applyBorder="1" applyAlignment="1">
      <alignment wrapText="1"/>
    </xf>
    <xf numFmtId="0" fontId="1" fillId="2" borderId="1" xfId="1" applyFont="1" applyFill="1" applyBorder="1" applyAlignment="1">
      <alignment horizontal="center"/>
    </xf>
    <xf numFmtId="0" fontId="5" fillId="0" borderId="0" xfId="0" applyFont="1" applyAlignment="1" applyProtection="1">
      <alignment vertical="top"/>
    </xf>
    <xf numFmtId="0" fontId="0" fillId="0" borderId="0" xfId="0" applyProtection="1"/>
    <xf numFmtId="0" fontId="0" fillId="0" borderId="8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9" xfId="0" applyBorder="1" applyProtection="1"/>
    <xf numFmtId="0" fontId="0" fillId="0" borderId="7" xfId="0" applyBorder="1" applyProtection="1"/>
    <xf numFmtId="0" fontId="0" fillId="4" borderId="0" xfId="0" applyFill="1" applyBorder="1" applyAlignment="1" applyProtection="1">
      <alignment horizontal="left"/>
    </xf>
    <xf numFmtId="0" fontId="0" fillId="4" borderId="9" xfId="0" applyFill="1" applyBorder="1" applyAlignment="1" applyProtection="1">
      <alignment horizontal="left"/>
    </xf>
    <xf numFmtId="0" fontId="0" fillId="5" borderId="1" xfId="0" applyFill="1" applyBorder="1" applyAlignment="1" applyProtection="1">
      <alignment horizontal="center"/>
    </xf>
    <xf numFmtId="0" fontId="0" fillId="0" borderId="2" xfId="0" applyBorder="1" applyProtection="1"/>
    <xf numFmtId="0" fontId="0" fillId="0" borderId="3" xfId="0" applyBorder="1" applyProtection="1"/>
    <xf numFmtId="0" fontId="7" fillId="0" borderId="0" xfId="0" applyFont="1" applyProtection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Protection="1"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vertical="top" wrapText="1"/>
    </xf>
    <xf numFmtId="0" fontId="5" fillId="0" borderId="9" xfId="0" applyFont="1" applyBorder="1" applyAlignment="1" applyProtection="1">
      <alignment horizontal="center" vertical="top" wrapText="1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 wrapText="1"/>
    </xf>
    <xf numFmtId="0" fontId="9" fillId="0" borderId="0" xfId="0" applyFont="1" applyBorder="1" applyAlignment="1" applyProtection="1"/>
    <xf numFmtId="0" fontId="8" fillId="0" borderId="0" xfId="0" applyFont="1" applyBorder="1" applyAlignment="1" applyProtection="1">
      <alignment horizontal="center"/>
    </xf>
    <xf numFmtId="4" fontId="0" fillId="6" borderId="24" xfId="0" applyNumberFormat="1" applyFill="1" applyBorder="1" applyAlignment="1" applyProtection="1">
      <protection locked="0"/>
    </xf>
    <xf numFmtId="4" fontId="0" fillId="4" borderId="0" xfId="0" applyNumberFormat="1" applyFill="1" applyBorder="1" applyAlignment="1" applyProtection="1">
      <protection locked="0"/>
    </xf>
    <xf numFmtId="0" fontId="8" fillId="0" borderId="2" xfId="0" applyFont="1" applyBorder="1" applyAlignment="1" applyProtection="1"/>
    <xf numFmtId="0" fontId="8" fillId="0" borderId="8" xfId="0" applyFont="1" applyBorder="1" applyAlignment="1" applyProtection="1"/>
    <xf numFmtId="0" fontId="8" fillId="0" borderId="3" xfId="0" applyFont="1" applyBorder="1" applyAlignment="1" applyProtection="1"/>
    <xf numFmtId="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49" fontId="0" fillId="0" borderId="0" xfId="0" applyNumberFormat="1" applyBorder="1" applyProtection="1"/>
    <xf numFmtId="0" fontId="1" fillId="7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Border="1" applyAlignment="1" applyProtection="1">
      <alignment horizontal="right"/>
    </xf>
    <xf numFmtId="0" fontId="0" fillId="0" borderId="9" xfId="0" applyBorder="1" applyAlignment="1" applyProtection="1">
      <alignment horizontal="left"/>
    </xf>
    <xf numFmtId="4" fontId="0" fillId="4" borderId="9" xfId="0" applyNumberFormat="1" applyFill="1" applyBorder="1" applyAlignment="1" applyProtection="1"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/>
    </xf>
    <xf numFmtId="0" fontId="14" fillId="0" borderId="0" xfId="0" applyFont="1" applyBorder="1" applyAlignment="1" applyProtection="1"/>
    <xf numFmtId="0" fontId="0" fillId="0" borderId="0" xfId="0" applyFont="1" applyBorder="1" applyProtection="1"/>
    <xf numFmtId="0" fontId="10" fillId="0" borderId="0" xfId="0" applyFont="1" applyBorder="1" applyProtection="1"/>
    <xf numFmtId="0" fontId="8" fillId="0" borderId="4" xfId="0" applyFont="1" applyBorder="1" applyAlignment="1" applyProtection="1"/>
    <xf numFmtId="0" fontId="8" fillId="0" borderId="0" xfId="0" applyFont="1" applyBorder="1" applyAlignment="1" applyProtection="1"/>
    <xf numFmtId="0" fontId="8" fillId="0" borderId="5" xfId="0" applyFont="1" applyBorder="1" applyAlignment="1" applyProtection="1"/>
    <xf numFmtId="0" fontId="0" fillId="0" borderId="0" xfId="0" applyBorder="1" applyAlignment="1" applyProtection="1"/>
    <xf numFmtId="49" fontId="0" fillId="0" borderId="0" xfId="0" applyNumberFormat="1" applyBorder="1" applyAlignment="1" applyProtection="1"/>
    <xf numFmtId="4" fontId="0" fillId="6" borderId="26" xfId="0" applyNumberFormat="1" applyFill="1" applyBorder="1" applyAlignment="1" applyProtection="1"/>
    <xf numFmtId="0" fontId="10" fillId="0" borderId="9" xfId="0" applyFont="1" applyBorder="1" applyProtection="1"/>
    <xf numFmtId="0" fontId="0" fillId="4" borderId="9" xfId="0" applyFill="1" applyBorder="1" applyAlignment="1" applyProtection="1">
      <alignment vertical="top" wrapText="1"/>
      <protection locked="0"/>
    </xf>
    <xf numFmtId="2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0" fontId="12" fillId="0" borderId="1" xfId="4" applyFont="1" applyFill="1" applyBorder="1" applyAlignment="1">
      <alignment horizontal="right" wrapText="1"/>
    </xf>
    <xf numFmtId="0" fontId="12" fillId="0" borderId="1" xfId="4" applyFont="1" applyFill="1" applyBorder="1" applyAlignment="1">
      <alignment wrapText="1"/>
    </xf>
    <xf numFmtId="0" fontId="11" fillId="0" borderId="1" xfId="4" applyBorder="1"/>
    <xf numFmtId="2" fontId="12" fillId="0" borderId="1" xfId="4" applyNumberFormat="1" applyFont="1" applyFill="1" applyBorder="1" applyAlignment="1">
      <alignment horizontal="right" wrapText="1"/>
    </xf>
    <xf numFmtId="164" fontId="0" fillId="5" borderId="1" xfId="0" applyNumberForma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top" wrapText="1"/>
    </xf>
    <xf numFmtId="0" fontId="13" fillId="0" borderId="0" xfId="0" applyFont="1" applyAlignment="1" applyProtection="1">
      <alignment horizontal="center" vertical="top" wrapText="1"/>
    </xf>
    <xf numFmtId="0" fontId="0" fillId="6" borderId="13" xfId="0" applyFill="1" applyBorder="1" applyAlignment="1" applyProtection="1">
      <alignment horizontal="left"/>
      <protection locked="0"/>
    </xf>
    <xf numFmtId="0" fontId="0" fillId="6" borderId="15" xfId="0" applyFill="1" applyBorder="1" applyAlignment="1" applyProtection="1">
      <alignment horizontal="left"/>
      <protection locked="0"/>
    </xf>
    <xf numFmtId="0" fontId="0" fillId="6" borderId="14" xfId="0" applyFill="1" applyBorder="1" applyAlignment="1" applyProtection="1">
      <alignment horizontal="left"/>
      <protection locked="0"/>
    </xf>
    <xf numFmtId="0" fontId="6" fillId="8" borderId="1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16" xfId="0" applyBorder="1" applyAlignment="1" applyProtection="1">
      <alignment horizontal="left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left"/>
    </xf>
    <xf numFmtId="0" fontId="0" fillId="5" borderId="11" xfId="0" applyFill="1" applyBorder="1" applyAlignment="1" applyProtection="1">
      <alignment horizontal="left"/>
    </xf>
    <xf numFmtId="0" fontId="0" fillId="5" borderId="12" xfId="0" applyFill="1" applyBorder="1" applyAlignment="1" applyProtection="1">
      <alignment horizontal="left"/>
    </xf>
    <xf numFmtId="0" fontId="0" fillId="6" borderId="18" xfId="0" applyFill="1" applyBorder="1" applyAlignment="1" applyProtection="1">
      <alignment horizontal="left" vertical="top" wrapText="1"/>
      <protection locked="0"/>
    </xf>
    <xf numFmtId="0" fontId="0" fillId="6" borderId="17" xfId="0" applyFill="1" applyBorder="1" applyAlignment="1" applyProtection="1">
      <alignment horizontal="left" vertical="top" wrapText="1"/>
      <protection locked="0"/>
    </xf>
    <xf numFmtId="0" fontId="0" fillId="6" borderId="19" xfId="0" applyFill="1" applyBorder="1" applyAlignment="1" applyProtection="1">
      <alignment horizontal="left" vertical="top" wrapText="1"/>
      <protection locked="0"/>
    </xf>
    <xf numFmtId="0" fontId="0" fillId="6" borderId="20" xfId="0" applyFill="1" applyBorder="1" applyAlignment="1" applyProtection="1">
      <alignment horizontal="left" vertical="top" wrapText="1"/>
      <protection locked="0"/>
    </xf>
    <xf numFmtId="0" fontId="0" fillId="6" borderId="0" xfId="0" applyFill="1" applyBorder="1" applyAlignment="1" applyProtection="1">
      <alignment horizontal="left" vertical="top" wrapText="1"/>
      <protection locked="0"/>
    </xf>
    <xf numFmtId="0" fontId="0" fillId="6" borderId="16" xfId="0" applyFill="1" applyBorder="1" applyAlignment="1" applyProtection="1">
      <alignment horizontal="left" vertical="top" wrapText="1"/>
      <protection locked="0"/>
    </xf>
    <xf numFmtId="0" fontId="0" fillId="6" borderId="21" xfId="0" applyFill="1" applyBorder="1" applyAlignment="1" applyProtection="1">
      <alignment horizontal="left" vertical="top" wrapText="1"/>
      <protection locked="0"/>
    </xf>
    <xf numFmtId="0" fontId="0" fillId="6" borderId="22" xfId="0" applyFill="1" applyBorder="1" applyAlignment="1" applyProtection="1">
      <alignment horizontal="left" vertical="top" wrapText="1"/>
      <protection locked="0"/>
    </xf>
    <xf numFmtId="0" fontId="0" fillId="6" borderId="23" xfId="0" applyFill="1" applyBorder="1" applyAlignment="1" applyProtection="1">
      <alignment horizontal="left" vertical="top" wrapText="1"/>
      <protection locked="0"/>
    </xf>
    <xf numFmtId="0" fontId="6" fillId="8" borderId="10" xfId="0" applyFont="1" applyFill="1" applyBorder="1" applyAlignment="1" applyProtection="1">
      <alignment horizontal="center"/>
    </xf>
    <xf numFmtId="0" fontId="6" fillId="8" borderId="11" xfId="0" applyFont="1" applyFill="1" applyBorder="1" applyAlignment="1" applyProtection="1">
      <alignment horizontal="center"/>
    </xf>
    <xf numFmtId="0" fontId="6" fillId="8" borderId="12" xfId="0" applyFont="1" applyFill="1" applyBorder="1" applyAlignment="1" applyProtection="1">
      <alignment horizontal="center"/>
    </xf>
    <xf numFmtId="0" fontId="9" fillId="6" borderId="18" xfId="0" applyFont="1" applyFill="1" applyBorder="1" applyAlignment="1" applyProtection="1">
      <alignment horizontal="left" vertical="top"/>
      <protection locked="0"/>
    </xf>
    <xf numFmtId="0" fontId="9" fillId="6" borderId="17" xfId="0" applyFont="1" applyFill="1" applyBorder="1" applyAlignment="1" applyProtection="1">
      <alignment horizontal="left" vertical="top"/>
      <protection locked="0"/>
    </xf>
    <xf numFmtId="0" fontId="9" fillId="6" borderId="19" xfId="0" applyFont="1" applyFill="1" applyBorder="1" applyAlignment="1" applyProtection="1">
      <alignment horizontal="left" vertical="top"/>
      <protection locked="0"/>
    </xf>
    <xf numFmtId="0" fontId="9" fillId="6" borderId="20" xfId="0" applyFont="1" applyFill="1" applyBorder="1" applyAlignment="1" applyProtection="1">
      <alignment horizontal="left" vertical="top"/>
      <protection locked="0"/>
    </xf>
    <xf numFmtId="0" fontId="9" fillId="6" borderId="0" xfId="0" applyFont="1" applyFill="1" applyBorder="1" applyAlignment="1" applyProtection="1">
      <alignment horizontal="left" vertical="top"/>
      <protection locked="0"/>
    </xf>
    <xf numFmtId="0" fontId="9" fillId="6" borderId="16" xfId="0" applyFont="1" applyFill="1" applyBorder="1" applyAlignment="1" applyProtection="1">
      <alignment horizontal="left" vertical="top"/>
      <protection locked="0"/>
    </xf>
    <xf numFmtId="0" fontId="9" fillId="6" borderId="21" xfId="0" applyFont="1" applyFill="1" applyBorder="1" applyAlignment="1" applyProtection="1">
      <alignment horizontal="left" vertical="top"/>
      <protection locked="0"/>
    </xf>
    <xf numFmtId="0" fontId="9" fillId="6" borderId="22" xfId="0" applyFont="1" applyFill="1" applyBorder="1" applyAlignment="1" applyProtection="1">
      <alignment horizontal="left" vertical="top"/>
      <protection locked="0"/>
    </xf>
    <xf numFmtId="0" fontId="9" fillId="6" borderId="23" xfId="0" applyFont="1" applyFill="1" applyBorder="1" applyAlignment="1" applyProtection="1">
      <alignment horizontal="left" vertical="top"/>
      <protection locked="0"/>
    </xf>
    <xf numFmtId="0" fontId="14" fillId="0" borderId="0" xfId="0" applyFont="1" applyBorder="1" applyAlignment="1" applyProtection="1">
      <alignment horizontal="left" vertical="top" wrapText="1"/>
    </xf>
    <xf numFmtId="0" fontId="6" fillId="8" borderId="25" xfId="0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8" fillId="0" borderId="27" xfId="0" applyFont="1" applyBorder="1" applyAlignment="1" applyProtection="1">
      <alignment horizontal="left"/>
    </xf>
  </cellXfs>
  <cellStyles count="5">
    <cellStyle name="Normale" xfId="0" builtinId="0"/>
    <cellStyle name="Normale_Edifici" xfId="1"/>
    <cellStyle name="Normale_Edifici_2" xfId="4"/>
    <cellStyle name="Normale_Ente" xfId="2"/>
    <cellStyle name="Normale_Legale" xfId="3"/>
  </cellStyles>
  <dxfs count="0"/>
  <tableStyles count="0" defaultTableStyle="TableStyleMedium2" defaultPivotStyle="PivotStyleLight16"/>
  <colors>
    <mruColors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Risultati!$L$2" lockText="1" noThreeD="1"/>
</file>

<file path=xl/ctrlProps/ctrlProp10.xml><?xml version="1.0" encoding="utf-8"?>
<formControlPr xmlns="http://schemas.microsoft.com/office/spreadsheetml/2009/9/main" objectType="CheckBox" fmlaLink="Risultati!$AB$2" lockText="1" noThreeD="1"/>
</file>

<file path=xl/ctrlProps/ctrlProp11.xml><?xml version="1.0" encoding="utf-8"?>
<formControlPr xmlns="http://schemas.microsoft.com/office/spreadsheetml/2009/9/main" objectType="CheckBox" fmlaLink="Risultati!$AC$2" lockText="1" noThreeD="1"/>
</file>

<file path=xl/ctrlProps/ctrlProp12.xml><?xml version="1.0" encoding="utf-8"?>
<formControlPr xmlns="http://schemas.microsoft.com/office/spreadsheetml/2009/9/main" objectType="CheckBox" fmlaLink="Risultati!$AD$2" lockText="1" noThreeD="1"/>
</file>

<file path=xl/ctrlProps/ctrlProp13.xml><?xml version="1.0" encoding="utf-8"?>
<formControlPr xmlns="http://schemas.microsoft.com/office/spreadsheetml/2009/9/main" objectType="CheckBox" fmlaLink="Risultati!$AE$2" lockText="1" noThreeD="1"/>
</file>

<file path=xl/ctrlProps/ctrlProp14.xml><?xml version="1.0" encoding="utf-8"?>
<formControlPr xmlns="http://schemas.microsoft.com/office/spreadsheetml/2009/9/main" objectType="CheckBox" fmlaLink="Risultati!$AF$2" lockText="1" noThreeD="1"/>
</file>

<file path=xl/ctrlProps/ctrlProp15.xml><?xml version="1.0" encoding="utf-8"?>
<formControlPr xmlns="http://schemas.microsoft.com/office/spreadsheetml/2009/9/main" objectType="CheckBox" fmlaLink="Risultati!$AG$2" lockText="1" noThreeD="1"/>
</file>

<file path=xl/ctrlProps/ctrlProp16.xml><?xml version="1.0" encoding="utf-8"?>
<formControlPr xmlns="http://schemas.microsoft.com/office/spreadsheetml/2009/9/main" objectType="CheckBox" fmlaLink="Risultati!$AH$2" lockText="1" noThreeD="1"/>
</file>

<file path=xl/ctrlProps/ctrlProp17.xml><?xml version="1.0" encoding="utf-8"?>
<formControlPr xmlns="http://schemas.microsoft.com/office/spreadsheetml/2009/9/main" objectType="CheckBox" fmlaLink="Risultati!$AI$2" lockText="1" noThreeD="1"/>
</file>

<file path=xl/ctrlProps/ctrlProp18.xml><?xml version="1.0" encoding="utf-8"?>
<formControlPr xmlns="http://schemas.microsoft.com/office/spreadsheetml/2009/9/main" objectType="CheckBox" fmlaLink="Risultati!$AJ$2" lockText="1" noThreeD="1"/>
</file>

<file path=xl/ctrlProps/ctrlProp19.xml><?xml version="1.0" encoding="utf-8"?>
<formControlPr xmlns="http://schemas.microsoft.com/office/spreadsheetml/2009/9/main" objectType="CheckBox" fmlaLink="Risultati!$AK$2" lockText="1" noThreeD="1"/>
</file>

<file path=xl/ctrlProps/ctrlProp2.xml><?xml version="1.0" encoding="utf-8"?>
<formControlPr xmlns="http://schemas.microsoft.com/office/spreadsheetml/2009/9/main" objectType="CheckBox" fmlaLink="Risultati!$M$2" lockText="1" noThreeD="1"/>
</file>

<file path=xl/ctrlProps/ctrlProp20.xml><?xml version="1.0" encoding="utf-8"?>
<formControlPr xmlns="http://schemas.microsoft.com/office/spreadsheetml/2009/9/main" objectType="CheckBox" fmlaLink="Risultati!$AL$2" lockText="1" noThreeD="1"/>
</file>

<file path=xl/ctrlProps/ctrlProp3.xml><?xml version="1.0" encoding="utf-8"?>
<formControlPr xmlns="http://schemas.microsoft.com/office/spreadsheetml/2009/9/main" objectType="CheckBox" fmlaLink="Risultati!$N$2" lockText="1" noThreeD="1"/>
</file>

<file path=xl/ctrlProps/ctrlProp4.xml><?xml version="1.0" encoding="utf-8"?>
<formControlPr xmlns="http://schemas.microsoft.com/office/spreadsheetml/2009/9/main" objectType="CheckBox" fmlaLink="Risultati!$O$2" lockText="1" noThreeD="1"/>
</file>

<file path=xl/ctrlProps/ctrlProp5.xml><?xml version="1.0" encoding="utf-8"?>
<formControlPr xmlns="http://schemas.microsoft.com/office/spreadsheetml/2009/9/main" objectType="CheckBox" fmlaLink="Risultati!$F$2" lockText="1" noThreeD="1"/>
</file>

<file path=xl/ctrlProps/ctrlProp6.xml><?xml version="1.0" encoding="utf-8"?>
<formControlPr xmlns="http://schemas.microsoft.com/office/spreadsheetml/2009/9/main" objectType="CheckBox" fmlaLink="Risultati!$J$2" lockText="1" noThreeD="1"/>
</file>

<file path=xl/ctrlProps/ctrlProp7.xml><?xml version="1.0" encoding="utf-8"?>
<formControlPr xmlns="http://schemas.microsoft.com/office/spreadsheetml/2009/9/main" objectType="CheckBox" fmlaLink="Risultati!$Y$2" lockText="1" noThreeD="1"/>
</file>

<file path=xl/ctrlProps/ctrlProp8.xml><?xml version="1.0" encoding="utf-8"?>
<formControlPr xmlns="http://schemas.microsoft.com/office/spreadsheetml/2009/9/main" objectType="CheckBox" fmlaLink="Risultati!$Z$2" lockText="1" noThreeD="1"/>
</file>

<file path=xl/ctrlProps/ctrlProp9.xml><?xml version="1.0" encoding="utf-8"?>
<formControlPr xmlns="http://schemas.microsoft.com/office/spreadsheetml/2009/9/main" objectType="CheckBox" fmlaLink="Risultati!$AA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142875</xdr:rowOff>
        </xdr:from>
        <xdr:to>
          <xdr:col>5</xdr:col>
          <xdr:colOff>238125</xdr:colOff>
          <xdr:row>61</xdr:row>
          <xdr:rowOff>0</xdr:rowOff>
        </xdr:to>
        <xdr:sp macro="" textlink="">
          <xdr:nvSpPr>
            <xdr:cNvPr id="1031" name="chk_Pal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61</xdr:row>
          <xdr:rowOff>76200</xdr:rowOff>
        </xdr:from>
        <xdr:to>
          <xdr:col>5</xdr:col>
          <xdr:colOff>238125</xdr:colOff>
          <xdr:row>63</xdr:row>
          <xdr:rowOff>0</xdr:rowOff>
        </xdr:to>
        <xdr:sp macro="" textlink="">
          <xdr:nvSpPr>
            <xdr:cNvPr id="1032" name="chk_Aud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76200</xdr:rowOff>
        </xdr:from>
        <xdr:to>
          <xdr:col>5</xdr:col>
          <xdr:colOff>238125</xdr:colOff>
          <xdr:row>65</xdr:row>
          <xdr:rowOff>0</xdr:rowOff>
        </xdr:to>
        <xdr:sp macro="" textlink="">
          <xdr:nvSpPr>
            <xdr:cNvPr id="1033" name="chk_Ter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65</xdr:row>
          <xdr:rowOff>76200</xdr:rowOff>
        </xdr:from>
        <xdr:to>
          <xdr:col>5</xdr:col>
          <xdr:colOff>238125</xdr:colOff>
          <xdr:row>67</xdr:row>
          <xdr:rowOff>0</xdr:rowOff>
        </xdr:to>
        <xdr:sp macro="" textlink="">
          <xdr:nvSpPr>
            <xdr:cNvPr id="1034" name="chk_Alt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38</xdr:row>
          <xdr:rowOff>9525</xdr:rowOff>
        </xdr:from>
        <xdr:to>
          <xdr:col>5</xdr:col>
          <xdr:colOff>247650</xdr:colOff>
          <xdr:row>39</xdr:row>
          <xdr:rowOff>76200</xdr:rowOff>
        </xdr:to>
        <xdr:sp macro="" textlink="">
          <xdr:nvSpPr>
            <xdr:cNvPr id="1069" name="chk_Eso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47</xdr:row>
          <xdr:rowOff>9525</xdr:rowOff>
        </xdr:from>
        <xdr:to>
          <xdr:col>5</xdr:col>
          <xdr:colOff>247650</xdr:colOff>
          <xdr:row>48</xdr:row>
          <xdr:rowOff>76200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125</xdr:row>
          <xdr:rowOff>142875</xdr:rowOff>
        </xdr:from>
        <xdr:to>
          <xdr:col>5</xdr:col>
          <xdr:colOff>238125</xdr:colOff>
          <xdr:row>127</xdr:row>
          <xdr:rowOff>0</xdr:rowOff>
        </xdr:to>
        <xdr:sp macro="" textlink="">
          <xdr:nvSpPr>
            <xdr:cNvPr id="1077" name="chk_Pal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127</xdr:row>
          <xdr:rowOff>76200</xdr:rowOff>
        </xdr:from>
        <xdr:to>
          <xdr:col>5</xdr:col>
          <xdr:colOff>238125</xdr:colOff>
          <xdr:row>129</xdr:row>
          <xdr:rowOff>0</xdr:rowOff>
        </xdr:to>
        <xdr:sp macro="" textlink="">
          <xdr:nvSpPr>
            <xdr:cNvPr id="1078" name="chk_Aud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129</xdr:row>
          <xdr:rowOff>76200</xdr:rowOff>
        </xdr:from>
        <xdr:to>
          <xdr:col>5</xdr:col>
          <xdr:colOff>238125</xdr:colOff>
          <xdr:row>131</xdr:row>
          <xdr:rowOff>0</xdr:rowOff>
        </xdr:to>
        <xdr:sp macro="" textlink="">
          <xdr:nvSpPr>
            <xdr:cNvPr id="1079" name="chk_Ter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134</xdr:row>
          <xdr:rowOff>142875</xdr:rowOff>
        </xdr:from>
        <xdr:to>
          <xdr:col>5</xdr:col>
          <xdr:colOff>238125</xdr:colOff>
          <xdr:row>136</xdr:row>
          <xdr:rowOff>0</xdr:rowOff>
        </xdr:to>
        <xdr:sp macro="" textlink="">
          <xdr:nvSpPr>
            <xdr:cNvPr id="1081" name="chk_Pal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136</xdr:row>
          <xdr:rowOff>76200</xdr:rowOff>
        </xdr:from>
        <xdr:to>
          <xdr:col>5</xdr:col>
          <xdr:colOff>238125</xdr:colOff>
          <xdr:row>138</xdr:row>
          <xdr:rowOff>0</xdr:rowOff>
        </xdr:to>
        <xdr:sp macro="" textlink="">
          <xdr:nvSpPr>
            <xdr:cNvPr id="1082" name="chk_Aud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138</xdr:row>
          <xdr:rowOff>76200</xdr:rowOff>
        </xdr:from>
        <xdr:to>
          <xdr:col>5</xdr:col>
          <xdr:colOff>238125</xdr:colOff>
          <xdr:row>140</xdr:row>
          <xdr:rowOff>0</xdr:rowOff>
        </xdr:to>
        <xdr:sp macro="" textlink="">
          <xdr:nvSpPr>
            <xdr:cNvPr id="1083" name="chk_Ter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142875</xdr:rowOff>
        </xdr:from>
        <xdr:to>
          <xdr:col>5</xdr:col>
          <xdr:colOff>238125</xdr:colOff>
          <xdr:row>145</xdr:row>
          <xdr:rowOff>0</xdr:rowOff>
        </xdr:to>
        <xdr:sp macro="" textlink="">
          <xdr:nvSpPr>
            <xdr:cNvPr id="1085" name="chk_Pal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145</xdr:row>
          <xdr:rowOff>76200</xdr:rowOff>
        </xdr:from>
        <xdr:to>
          <xdr:col>5</xdr:col>
          <xdr:colOff>238125</xdr:colOff>
          <xdr:row>147</xdr:row>
          <xdr:rowOff>0</xdr:rowOff>
        </xdr:to>
        <xdr:sp macro="" textlink="">
          <xdr:nvSpPr>
            <xdr:cNvPr id="1086" name="chk_Aud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147</xdr:row>
          <xdr:rowOff>76200</xdr:rowOff>
        </xdr:from>
        <xdr:to>
          <xdr:col>5</xdr:col>
          <xdr:colOff>238125</xdr:colOff>
          <xdr:row>149</xdr:row>
          <xdr:rowOff>0</xdr:rowOff>
        </xdr:to>
        <xdr:sp macro="" textlink="">
          <xdr:nvSpPr>
            <xdr:cNvPr id="1087" name="chk_Ter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149</xdr:row>
          <xdr:rowOff>76200</xdr:rowOff>
        </xdr:from>
        <xdr:to>
          <xdr:col>5</xdr:col>
          <xdr:colOff>238125</xdr:colOff>
          <xdr:row>151</xdr:row>
          <xdr:rowOff>0</xdr:rowOff>
        </xdr:to>
        <xdr:sp macro="" textlink="">
          <xdr:nvSpPr>
            <xdr:cNvPr id="1088" name="chk_Alt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154</xdr:row>
          <xdr:rowOff>142875</xdr:rowOff>
        </xdr:from>
        <xdr:to>
          <xdr:col>5</xdr:col>
          <xdr:colOff>238125</xdr:colOff>
          <xdr:row>156</xdr:row>
          <xdr:rowOff>0</xdr:rowOff>
        </xdr:to>
        <xdr:sp macro="" textlink="">
          <xdr:nvSpPr>
            <xdr:cNvPr id="1089" name="chk_Pal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156</xdr:row>
          <xdr:rowOff>76200</xdr:rowOff>
        </xdr:from>
        <xdr:to>
          <xdr:col>5</xdr:col>
          <xdr:colOff>238125</xdr:colOff>
          <xdr:row>158</xdr:row>
          <xdr:rowOff>0</xdr:rowOff>
        </xdr:to>
        <xdr:sp macro="" textlink="">
          <xdr:nvSpPr>
            <xdr:cNvPr id="1090" name="chk_Aud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158</xdr:row>
          <xdr:rowOff>76200</xdr:rowOff>
        </xdr:from>
        <xdr:to>
          <xdr:col>5</xdr:col>
          <xdr:colOff>238125</xdr:colOff>
          <xdr:row>160</xdr:row>
          <xdr:rowOff>0</xdr:rowOff>
        </xdr:to>
        <xdr:sp macro="" textlink="">
          <xdr:nvSpPr>
            <xdr:cNvPr id="1091" name="chk_Ter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160</xdr:row>
          <xdr:rowOff>76200</xdr:rowOff>
        </xdr:from>
        <xdr:to>
          <xdr:col>5</xdr:col>
          <xdr:colOff>238125</xdr:colOff>
          <xdr:row>162</xdr:row>
          <xdr:rowOff>0</xdr:rowOff>
        </xdr:to>
        <xdr:sp macro="" textlink="">
          <xdr:nvSpPr>
            <xdr:cNvPr id="1092" name="chk_Alt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pageSetUpPr fitToPage="1"/>
  </sheetPr>
  <dimension ref="A1:P163"/>
  <sheetViews>
    <sheetView showGridLines="0" tabSelected="1" zoomScaleNormal="100" workbookViewId="0">
      <selection sqref="A1:O1"/>
    </sheetView>
  </sheetViews>
  <sheetFormatPr defaultRowHeight="15" x14ac:dyDescent="0.25"/>
  <cols>
    <col min="1" max="2" width="9.140625" style="10"/>
    <col min="3" max="3" width="2.85546875" style="10" customWidth="1"/>
    <col min="4" max="4" width="35.140625" style="10" customWidth="1"/>
    <col min="5" max="5" width="84.140625" style="10" customWidth="1"/>
    <col min="6" max="6" width="13.85546875" style="10" customWidth="1"/>
    <col min="7" max="7" width="19.140625" style="10" customWidth="1"/>
    <col min="8" max="8" width="13.28515625" style="10" customWidth="1"/>
    <col min="9" max="9" width="34.7109375" style="10" customWidth="1"/>
    <col min="10" max="10" width="2.42578125" style="10" customWidth="1"/>
    <col min="11" max="11" width="3.42578125" style="10" customWidth="1"/>
    <col min="12" max="12" width="7.42578125" style="10" customWidth="1"/>
    <col min="13" max="13" width="32.28515625" style="10" customWidth="1"/>
    <col min="14" max="14" width="23.28515625" style="10" customWidth="1"/>
    <col min="15" max="15" width="11.28515625" style="10" customWidth="1"/>
    <col min="16" max="16" width="18.5703125" style="23" customWidth="1"/>
    <col min="17" max="16384" width="9.140625" style="10"/>
  </cols>
  <sheetData>
    <row r="1" spans="1:16" s="9" customFormat="1" ht="89.25" customHeight="1" x14ac:dyDescent="0.25">
      <c r="A1" s="73" t="s">
        <v>346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29"/>
    </row>
    <row r="2" spans="1:16" s="9" customFormat="1" ht="6.75" customHeight="1" x14ac:dyDescent="0.25">
      <c r="A2" s="27"/>
      <c r="B2" s="27"/>
      <c r="C2" s="27"/>
      <c r="D2" s="33"/>
      <c r="E2" s="30"/>
      <c r="F2" s="30"/>
      <c r="G2" s="30"/>
      <c r="H2" s="30"/>
      <c r="I2" s="30"/>
      <c r="J2" s="30"/>
      <c r="K2" s="30"/>
      <c r="L2" s="30"/>
      <c r="M2" s="30"/>
      <c r="N2" s="30"/>
      <c r="O2" s="27"/>
      <c r="P2" s="29"/>
    </row>
    <row r="3" spans="1:16" ht="9.75" customHeight="1" x14ac:dyDescent="0.25"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6" ht="51.75" customHeight="1" x14ac:dyDescent="0.25">
      <c r="A4" s="73" t="s">
        <v>347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29"/>
    </row>
    <row r="5" spans="1:16" ht="7.5" customHeight="1" x14ac:dyDescent="0.25">
      <c r="A5" s="27"/>
      <c r="B5" s="27"/>
      <c r="C5" s="27"/>
      <c r="D5" s="33"/>
      <c r="E5" s="28"/>
      <c r="F5" s="28"/>
      <c r="G5" s="28"/>
      <c r="H5" s="28"/>
      <c r="I5" s="28"/>
      <c r="J5" s="28"/>
      <c r="K5" s="28"/>
      <c r="L5" s="28"/>
      <c r="M5" s="28"/>
      <c r="N5" s="28"/>
      <c r="O5" s="27"/>
      <c r="P5" s="27"/>
    </row>
    <row r="6" spans="1:16" ht="7.5" customHeight="1" x14ac:dyDescent="0.25">
      <c r="A6" s="45"/>
      <c r="B6" s="45"/>
      <c r="C6" s="45"/>
      <c r="D6" s="45"/>
      <c r="E6" s="46"/>
      <c r="F6" s="46"/>
      <c r="G6" s="46"/>
      <c r="H6" s="46"/>
      <c r="I6" s="46"/>
      <c r="J6" s="46"/>
      <c r="K6" s="46"/>
      <c r="L6" s="46"/>
      <c r="M6" s="46"/>
      <c r="N6" s="46"/>
      <c r="O6" s="45"/>
      <c r="P6" s="45"/>
    </row>
    <row r="7" spans="1:16" ht="92.25" customHeight="1" x14ac:dyDescent="0.25">
      <c r="A7" s="74" t="s">
        <v>440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16" ht="15.75" x14ac:dyDescent="0.25">
      <c r="B8" s="78" t="s">
        <v>322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6" ht="15.75" thickBot="1" x14ac:dyDescent="0.3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</row>
    <row r="10" spans="1:16" ht="15.75" thickBot="1" x14ac:dyDescent="0.3">
      <c r="B10" s="12"/>
      <c r="C10" s="79" t="s">
        <v>311</v>
      </c>
      <c r="D10" s="79"/>
      <c r="E10" s="80"/>
      <c r="F10" s="75"/>
      <c r="G10" s="76"/>
      <c r="H10" s="76"/>
      <c r="I10" s="76"/>
      <c r="J10" s="77"/>
      <c r="K10" s="13"/>
      <c r="L10" s="13"/>
      <c r="M10" s="13"/>
      <c r="N10" s="13"/>
      <c r="O10" s="14"/>
    </row>
    <row r="11" spans="1:16" ht="15.75" thickBot="1" x14ac:dyDescent="0.3"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/>
    </row>
    <row r="12" spans="1:16" ht="15.75" thickBot="1" x14ac:dyDescent="0.3">
      <c r="B12" s="12"/>
      <c r="C12" s="79" t="s">
        <v>321</v>
      </c>
      <c r="D12" s="79"/>
      <c r="E12" s="80"/>
      <c r="F12" s="75"/>
      <c r="G12" s="76"/>
      <c r="H12" s="76"/>
      <c r="I12" s="76"/>
      <c r="J12" s="76"/>
      <c r="K12" s="76"/>
      <c r="L12" s="76"/>
      <c r="M12" s="76"/>
      <c r="N12" s="77"/>
      <c r="O12" s="14"/>
    </row>
    <row r="13" spans="1:16" ht="12" customHeight="1" thickBot="1" x14ac:dyDescent="0.3"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</row>
    <row r="14" spans="1:16" ht="15.75" thickBot="1" x14ac:dyDescent="0.3">
      <c r="B14" s="12"/>
      <c r="C14" s="79" t="s">
        <v>312</v>
      </c>
      <c r="D14" s="79"/>
      <c r="E14" s="80"/>
      <c r="F14" s="75"/>
      <c r="G14" s="76"/>
      <c r="H14" s="76"/>
      <c r="I14" s="76"/>
      <c r="J14" s="77"/>
      <c r="K14" s="13"/>
      <c r="L14" s="13"/>
      <c r="M14" s="13"/>
      <c r="N14" s="13"/>
      <c r="O14" s="14"/>
    </row>
    <row r="15" spans="1:16" ht="12" customHeight="1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1:16" ht="15.75" thickBot="1" x14ac:dyDescent="0.3">
      <c r="B16" s="12"/>
      <c r="C16" s="79" t="s">
        <v>313</v>
      </c>
      <c r="D16" s="79"/>
      <c r="E16" s="80"/>
      <c r="F16" s="75"/>
      <c r="G16" s="76"/>
      <c r="H16" s="76"/>
      <c r="I16" s="76"/>
      <c r="J16" s="76"/>
      <c r="K16" s="76"/>
      <c r="L16" s="76"/>
      <c r="M16" s="76"/>
      <c r="N16" s="77"/>
      <c r="O16" s="14"/>
    </row>
    <row r="17" spans="2:15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ht="15.75" x14ac:dyDescent="0.25">
      <c r="B20" s="78" t="s">
        <v>323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spans="2:15" ht="15.75" thickBot="1" x14ac:dyDescent="0.3"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</row>
    <row r="22" spans="2:15" ht="15.75" thickBot="1" x14ac:dyDescent="0.3">
      <c r="B22" s="12"/>
      <c r="C22" s="13" t="s">
        <v>315</v>
      </c>
      <c r="D22" s="13"/>
      <c r="E22" s="13"/>
      <c r="F22" s="81" t="s">
        <v>314</v>
      </c>
      <c r="G22" s="82"/>
      <c r="H22" s="13"/>
      <c r="I22" s="13"/>
      <c r="J22" s="13"/>
      <c r="K22" s="13"/>
      <c r="L22" s="13"/>
      <c r="M22" s="13"/>
      <c r="N22" s="13"/>
      <c r="O22" s="14"/>
    </row>
    <row r="23" spans="2:15" ht="12" customHeight="1" x14ac:dyDescent="0.25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/>
    </row>
    <row r="24" spans="2:15" x14ac:dyDescent="0.25">
      <c r="B24" s="12"/>
      <c r="C24" s="13" t="s">
        <v>0</v>
      </c>
      <c r="D24" s="13"/>
      <c r="E24" s="13"/>
      <c r="F24" s="83" t="str">
        <f>VLOOKUP(F22,Edifici!A1:M154,3,FALSE)</f>
        <v xml:space="preserve"> </v>
      </c>
      <c r="G24" s="84"/>
      <c r="H24" s="84"/>
      <c r="I24" s="84"/>
      <c r="J24" s="85"/>
      <c r="K24" s="13"/>
      <c r="L24" s="13"/>
      <c r="M24" s="13"/>
      <c r="N24" s="13"/>
      <c r="O24" s="14"/>
    </row>
    <row r="25" spans="2:15" ht="12" customHeight="1" x14ac:dyDescent="0.25">
      <c r="B25" s="12"/>
      <c r="C25" s="13"/>
      <c r="D25" s="13"/>
      <c r="E25" s="13"/>
      <c r="F25" s="18"/>
      <c r="G25" s="18"/>
      <c r="H25" s="18"/>
      <c r="I25" s="18"/>
      <c r="J25" s="18"/>
      <c r="K25" s="13"/>
      <c r="L25" s="13"/>
      <c r="M25" s="13"/>
      <c r="N25" s="13"/>
      <c r="O25" s="14"/>
    </row>
    <row r="26" spans="2:15" x14ac:dyDescent="0.25">
      <c r="B26" s="12"/>
      <c r="C26" s="13" t="s">
        <v>316</v>
      </c>
      <c r="D26" s="13"/>
      <c r="E26" s="13"/>
      <c r="F26" s="83" t="str">
        <f>VLOOKUP(F22,Edifici!A1:M154,4,FALSE)</f>
        <v xml:space="preserve"> </v>
      </c>
      <c r="G26" s="84"/>
      <c r="H26" s="84"/>
      <c r="I26" s="84"/>
      <c r="J26" s="84"/>
      <c r="K26" s="84"/>
      <c r="L26" s="84"/>
      <c r="M26" s="84"/>
      <c r="N26" s="85"/>
      <c r="O26" s="14"/>
    </row>
    <row r="27" spans="2:15" ht="12" customHeight="1" x14ac:dyDescent="0.25"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</row>
    <row r="28" spans="2:15" x14ac:dyDescent="0.25">
      <c r="B28" s="12"/>
      <c r="C28" s="13" t="s">
        <v>348</v>
      </c>
      <c r="D28" s="13"/>
      <c r="E28" s="13"/>
      <c r="F28" s="20" t="str">
        <f>VLOOKUP(F22,Edifici!A1:M154,7,FALSE)</f>
        <v xml:space="preserve"> </v>
      </c>
      <c r="G28" s="18"/>
      <c r="H28" s="18"/>
      <c r="I28" s="18"/>
      <c r="J28" s="18"/>
      <c r="K28" s="18"/>
      <c r="L28" s="18"/>
      <c r="M28" s="18"/>
      <c r="N28" s="18"/>
      <c r="O28" s="14"/>
    </row>
    <row r="29" spans="2:15" ht="12" customHeight="1" x14ac:dyDescent="0.25">
      <c r="B29" s="12"/>
      <c r="C29" s="13"/>
      <c r="D29" s="13"/>
      <c r="E29" s="13"/>
      <c r="F29" s="19"/>
      <c r="G29" s="18"/>
      <c r="H29" s="18"/>
      <c r="I29" s="18"/>
      <c r="J29" s="18"/>
      <c r="K29" s="18"/>
      <c r="L29" s="18"/>
      <c r="M29" s="18"/>
      <c r="N29" s="18"/>
      <c r="O29" s="14"/>
    </row>
    <row r="30" spans="2:15" x14ac:dyDescent="0.25">
      <c r="B30" s="12"/>
      <c r="C30" s="13"/>
      <c r="D30" s="47" t="s">
        <v>350</v>
      </c>
      <c r="E30" s="13"/>
      <c r="F30" s="20" t="str">
        <f>VLOOKUP(F22,Edifici!A1:M154,8,FALSE)</f>
        <v xml:space="preserve"> </v>
      </c>
      <c r="G30" s="18"/>
      <c r="H30" s="18"/>
      <c r="I30" s="18"/>
      <c r="J30" s="18"/>
      <c r="K30" s="18"/>
      <c r="L30" s="18"/>
      <c r="M30" s="18"/>
      <c r="N30" s="18"/>
      <c r="O30" s="14"/>
    </row>
    <row r="31" spans="2:15" ht="12" customHeight="1" x14ac:dyDescent="0.25">
      <c r="B31" s="12"/>
      <c r="C31" s="13"/>
      <c r="D31" s="13"/>
      <c r="E31" s="13"/>
      <c r="F31" s="18"/>
      <c r="G31" s="18"/>
      <c r="H31" s="18"/>
      <c r="I31" s="18"/>
      <c r="J31" s="18"/>
      <c r="K31" s="18"/>
      <c r="L31" s="18"/>
      <c r="M31" s="18"/>
      <c r="N31" s="18"/>
      <c r="O31" s="14"/>
    </row>
    <row r="32" spans="2:15" x14ac:dyDescent="0.25">
      <c r="B32" s="12"/>
      <c r="C32" s="13"/>
      <c r="D32" s="47" t="s">
        <v>351</v>
      </c>
      <c r="E32" s="13"/>
      <c r="F32" s="20" t="str">
        <f>VLOOKUP(F22,Edifici!A1:M154,9,FALSE)</f>
        <v xml:space="preserve"> </v>
      </c>
      <c r="G32" s="18"/>
      <c r="H32" s="18"/>
      <c r="I32" s="18"/>
      <c r="J32" s="18"/>
      <c r="K32" s="18"/>
      <c r="L32" s="18"/>
      <c r="M32" s="18"/>
      <c r="N32" s="18"/>
      <c r="O32" s="14"/>
    </row>
    <row r="33" spans="2:15" ht="12" customHeight="1" x14ac:dyDescent="0.25">
      <c r="B33" s="12"/>
      <c r="C33" s="13"/>
      <c r="D33" s="13"/>
      <c r="E33" s="13"/>
      <c r="F33" s="18"/>
      <c r="G33" s="18"/>
      <c r="H33" s="18"/>
      <c r="I33" s="18"/>
      <c r="J33" s="18"/>
      <c r="K33" s="18"/>
      <c r="L33" s="18"/>
      <c r="M33" s="18"/>
      <c r="N33" s="18"/>
      <c r="O33" s="14"/>
    </row>
    <row r="34" spans="2:15" x14ac:dyDescent="0.25">
      <c r="B34" s="12"/>
      <c r="C34" s="13"/>
      <c r="D34" s="47" t="s">
        <v>352</v>
      </c>
      <c r="E34" s="13"/>
      <c r="F34" s="20" t="str">
        <f>VLOOKUP(F22,Edifici!A1:M154,10,FALSE)</f>
        <v xml:space="preserve"> </v>
      </c>
      <c r="G34" s="18"/>
      <c r="H34" s="18"/>
      <c r="I34" s="18"/>
      <c r="J34" s="18"/>
      <c r="K34" s="18"/>
      <c r="L34" s="18"/>
      <c r="M34" s="18"/>
      <c r="N34" s="18"/>
      <c r="O34" s="14"/>
    </row>
    <row r="35" spans="2:15" ht="12" customHeight="1" x14ac:dyDescent="0.25">
      <c r="B35" s="12"/>
      <c r="C35" s="13"/>
      <c r="D35" s="13"/>
      <c r="E35" s="13"/>
      <c r="F35" s="18"/>
      <c r="G35" s="18"/>
      <c r="H35" s="18"/>
      <c r="I35" s="18"/>
      <c r="J35" s="18"/>
      <c r="K35" s="18"/>
      <c r="L35" s="18"/>
      <c r="M35" s="18"/>
      <c r="N35" s="18"/>
      <c r="O35" s="14"/>
    </row>
    <row r="36" spans="2:15" x14ac:dyDescent="0.25">
      <c r="B36" s="12"/>
      <c r="C36" s="13" t="s">
        <v>349</v>
      </c>
      <c r="D36" s="13"/>
      <c r="E36" s="13"/>
      <c r="F36" s="72" t="str">
        <f>VLOOKUP(F22,Edifici!A1:M154,13,FALSE)</f>
        <v xml:space="preserve"> </v>
      </c>
      <c r="G36" s="18"/>
      <c r="H36" s="18"/>
      <c r="I36" s="18"/>
      <c r="J36" s="18"/>
      <c r="K36" s="18"/>
      <c r="L36" s="18"/>
      <c r="M36" s="18"/>
      <c r="N36" s="18"/>
      <c r="O36" s="14"/>
    </row>
    <row r="37" spans="2:15" x14ac:dyDescent="0.2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/>
    </row>
    <row r="38" spans="2:15" ht="15.75" thickBot="1" x14ac:dyDescent="0.3">
      <c r="B38" s="2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22"/>
    </row>
    <row r="39" spans="2:15" x14ac:dyDescent="0.25">
      <c r="B39" s="12"/>
      <c r="C39" s="109" t="s">
        <v>373</v>
      </c>
      <c r="D39" s="109"/>
      <c r="E39" s="109"/>
      <c r="F39" s="50"/>
      <c r="G39" s="98"/>
      <c r="H39" s="99"/>
      <c r="I39" s="99"/>
      <c r="J39" s="99"/>
      <c r="K39" s="99"/>
      <c r="L39" s="99"/>
      <c r="M39" s="99"/>
      <c r="N39" s="100"/>
      <c r="O39" s="14"/>
    </row>
    <row r="40" spans="2:15" x14ac:dyDescent="0.25">
      <c r="B40" s="12"/>
      <c r="C40" s="44"/>
      <c r="D40" s="44"/>
      <c r="E40" s="44"/>
      <c r="F40" s="13"/>
      <c r="G40" s="101"/>
      <c r="H40" s="102"/>
      <c r="I40" s="102"/>
      <c r="J40" s="102"/>
      <c r="K40" s="102"/>
      <c r="L40" s="102"/>
      <c r="M40" s="102"/>
      <c r="N40" s="103"/>
      <c r="O40" s="14"/>
    </row>
    <row r="41" spans="2:15" ht="15.75" thickBot="1" x14ac:dyDescent="0.3">
      <c r="B41" s="12"/>
      <c r="C41" s="44"/>
      <c r="D41" s="44"/>
      <c r="E41" s="44"/>
      <c r="F41" s="13"/>
      <c r="G41" s="104"/>
      <c r="H41" s="105"/>
      <c r="I41" s="105"/>
      <c r="J41" s="105"/>
      <c r="K41" s="105"/>
      <c r="L41" s="105"/>
      <c r="M41" s="105"/>
      <c r="N41" s="106"/>
      <c r="O41" s="14"/>
    </row>
    <row r="42" spans="2:15" ht="15.75" thickBot="1" x14ac:dyDescent="0.3"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</row>
    <row r="43" spans="2:15" ht="15.75" thickBot="1" x14ac:dyDescent="0.3">
      <c r="B43" s="12"/>
      <c r="C43" s="79" t="s">
        <v>374</v>
      </c>
      <c r="D43" s="79"/>
      <c r="E43" s="80"/>
      <c r="F43" s="36"/>
      <c r="G43" s="37"/>
      <c r="H43" s="31"/>
      <c r="I43" s="31"/>
      <c r="J43" s="31"/>
      <c r="K43" s="31"/>
      <c r="L43" s="31"/>
      <c r="M43" s="31"/>
      <c r="N43" s="31"/>
      <c r="O43" s="14"/>
    </row>
    <row r="44" spans="2:15" ht="15.75" thickBot="1" x14ac:dyDescent="0.3"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4"/>
    </row>
    <row r="45" spans="2:15" ht="15.75" thickBot="1" x14ac:dyDescent="0.3">
      <c r="B45" s="12"/>
      <c r="C45" s="79" t="s">
        <v>375</v>
      </c>
      <c r="D45" s="79"/>
      <c r="E45" s="80"/>
      <c r="F45" s="36"/>
      <c r="G45" s="37"/>
      <c r="H45" s="31"/>
      <c r="I45" s="31"/>
      <c r="J45" s="31"/>
      <c r="K45" s="31"/>
      <c r="L45" s="31"/>
      <c r="M45" s="31"/>
      <c r="N45" s="31"/>
      <c r="O45" s="14"/>
    </row>
    <row r="46" spans="2:15" x14ac:dyDescent="0.25">
      <c r="B46" s="15"/>
      <c r="C46" s="51"/>
      <c r="D46" s="51"/>
      <c r="E46" s="51"/>
      <c r="F46" s="16"/>
      <c r="G46" s="52"/>
      <c r="H46" s="53"/>
      <c r="I46" s="53"/>
      <c r="J46" s="53"/>
      <c r="K46" s="53"/>
      <c r="L46" s="53"/>
      <c r="M46" s="53"/>
      <c r="N46" s="53"/>
      <c r="O46" s="17"/>
    </row>
    <row r="47" spans="2:15" x14ac:dyDescent="0.25">
      <c r="B47" s="2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22"/>
    </row>
    <row r="48" spans="2:15" x14ac:dyDescent="0.25">
      <c r="B48" s="12"/>
      <c r="C48" s="107" t="s">
        <v>376</v>
      </c>
      <c r="D48" s="107"/>
      <c r="E48" s="107"/>
      <c r="F48" s="50"/>
      <c r="G48" s="37"/>
      <c r="H48" s="31"/>
      <c r="I48" s="31"/>
      <c r="J48" s="31"/>
      <c r="K48" s="31"/>
      <c r="L48" s="31"/>
      <c r="M48" s="31"/>
      <c r="N48" s="31"/>
      <c r="O48" s="14"/>
    </row>
    <row r="49" spans="2:15" x14ac:dyDescent="0.25">
      <c r="B49" s="12"/>
      <c r="C49" s="107"/>
      <c r="D49" s="107"/>
      <c r="E49" s="107"/>
      <c r="F49" s="50"/>
      <c r="G49" s="37"/>
      <c r="H49" s="31"/>
      <c r="I49" s="31"/>
      <c r="J49" s="31"/>
      <c r="K49" s="31"/>
      <c r="L49" s="31"/>
      <c r="M49" s="31"/>
      <c r="N49" s="31"/>
      <c r="O49" s="14"/>
    </row>
    <row r="50" spans="2:15" x14ac:dyDescent="0.25">
      <c r="B50" s="15"/>
      <c r="C50" s="54"/>
      <c r="D50" s="54"/>
      <c r="E50" s="54"/>
      <c r="F50" s="16"/>
      <c r="G50" s="52"/>
      <c r="H50" s="53"/>
      <c r="I50" s="53"/>
      <c r="J50" s="53"/>
      <c r="K50" s="53"/>
      <c r="L50" s="53"/>
      <c r="M50" s="53"/>
      <c r="N50" s="53"/>
      <c r="O50" s="17"/>
    </row>
    <row r="51" spans="2:15" x14ac:dyDescent="0.25">
      <c r="B51" s="13"/>
      <c r="C51" s="43"/>
      <c r="D51" s="43"/>
      <c r="E51" s="43"/>
      <c r="F51" s="13"/>
      <c r="G51" s="37"/>
      <c r="H51" s="31"/>
      <c r="I51" s="31"/>
      <c r="J51" s="31"/>
      <c r="K51" s="31"/>
      <c r="L51" s="31"/>
      <c r="M51" s="31"/>
      <c r="N51" s="31"/>
      <c r="O51" s="13"/>
    </row>
    <row r="52" spans="2:15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2:15" ht="15.75" x14ac:dyDescent="0.25">
      <c r="B53" s="78" t="s">
        <v>377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</row>
    <row r="54" spans="2:15" ht="15.75" thickBot="1" x14ac:dyDescent="0.3">
      <c r="B54" s="2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22"/>
    </row>
    <row r="55" spans="2:15" x14ac:dyDescent="0.25">
      <c r="B55" s="12"/>
      <c r="C55" s="79" t="s">
        <v>378</v>
      </c>
      <c r="D55" s="79"/>
      <c r="E55" s="80"/>
      <c r="F55" s="86"/>
      <c r="G55" s="87"/>
      <c r="H55" s="87"/>
      <c r="I55" s="87"/>
      <c r="J55" s="87"/>
      <c r="K55" s="87"/>
      <c r="L55" s="87"/>
      <c r="M55" s="87"/>
      <c r="N55" s="88"/>
      <c r="O55" s="14"/>
    </row>
    <row r="56" spans="2:15" x14ac:dyDescent="0.25">
      <c r="B56" s="12"/>
      <c r="C56" s="13"/>
      <c r="D56" s="13"/>
      <c r="E56" s="13"/>
      <c r="F56" s="89"/>
      <c r="G56" s="90"/>
      <c r="H56" s="90"/>
      <c r="I56" s="90"/>
      <c r="J56" s="90"/>
      <c r="K56" s="90"/>
      <c r="L56" s="90"/>
      <c r="M56" s="90"/>
      <c r="N56" s="91"/>
      <c r="O56" s="14"/>
    </row>
    <row r="57" spans="2:15" ht="15.75" thickBot="1" x14ac:dyDescent="0.3">
      <c r="B57" s="12"/>
      <c r="C57" s="13"/>
      <c r="D57" s="13"/>
      <c r="E57" s="13"/>
      <c r="F57" s="92"/>
      <c r="G57" s="93"/>
      <c r="H57" s="93"/>
      <c r="I57" s="93"/>
      <c r="J57" s="93"/>
      <c r="K57" s="93"/>
      <c r="L57" s="93"/>
      <c r="M57" s="93"/>
      <c r="N57" s="94"/>
      <c r="O57" s="14"/>
    </row>
    <row r="58" spans="2:15" x14ac:dyDescent="0.25"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4"/>
    </row>
    <row r="59" spans="2:15" x14ac:dyDescent="0.25">
      <c r="B59" s="38"/>
      <c r="C59" s="39" t="s">
        <v>379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40"/>
    </row>
    <row r="60" spans="2:15" x14ac:dyDescent="0.25">
      <c r="B60" s="12"/>
      <c r="C60" s="13"/>
      <c r="D60" s="13"/>
      <c r="E60" s="13"/>
      <c r="F60" s="32"/>
      <c r="G60" s="32"/>
      <c r="H60" s="32"/>
      <c r="I60" s="32"/>
      <c r="J60" s="32"/>
      <c r="K60" s="32"/>
      <c r="L60" s="32"/>
      <c r="M60" s="32"/>
      <c r="N60" s="32"/>
      <c r="O60" s="14"/>
    </row>
    <row r="61" spans="2:15" x14ac:dyDescent="0.25">
      <c r="B61" s="12"/>
      <c r="C61" s="109" t="s">
        <v>383</v>
      </c>
      <c r="D61" s="109"/>
      <c r="E61" s="109"/>
      <c r="G61" s="34"/>
      <c r="H61" s="34"/>
      <c r="I61" s="34"/>
      <c r="J61" s="34"/>
      <c r="L61" s="35"/>
      <c r="M61" s="32"/>
      <c r="N61" s="32"/>
      <c r="O61" s="14"/>
    </row>
    <row r="62" spans="2:15" ht="10.5" customHeight="1" x14ac:dyDescent="0.25">
      <c r="B62" s="12"/>
      <c r="C62" s="56"/>
      <c r="D62" s="56"/>
      <c r="E62" s="56"/>
      <c r="F62" s="32"/>
      <c r="G62" s="32"/>
      <c r="H62" s="32"/>
      <c r="I62" s="32"/>
      <c r="J62" s="32"/>
      <c r="K62" s="32"/>
      <c r="L62" s="32"/>
      <c r="M62" s="32"/>
      <c r="N62" s="32"/>
      <c r="O62" s="14"/>
    </row>
    <row r="63" spans="2:15" x14ac:dyDescent="0.25">
      <c r="B63" s="12"/>
      <c r="C63" s="109" t="s">
        <v>384</v>
      </c>
      <c r="D63" s="109"/>
      <c r="E63" s="109"/>
      <c r="G63" s="34"/>
      <c r="H63" s="34"/>
      <c r="I63" s="34"/>
      <c r="J63" s="34"/>
      <c r="L63" s="35"/>
      <c r="M63" s="32"/>
      <c r="N63" s="32"/>
      <c r="O63" s="14"/>
    </row>
    <row r="64" spans="2:15" ht="10.5" customHeight="1" x14ac:dyDescent="0.25">
      <c r="B64" s="12"/>
      <c r="C64" s="56"/>
      <c r="D64" s="56"/>
      <c r="E64" s="56"/>
      <c r="F64" s="32"/>
      <c r="G64" s="32"/>
      <c r="H64" s="32"/>
      <c r="I64" s="32"/>
      <c r="J64" s="32"/>
      <c r="K64" s="32"/>
      <c r="L64" s="32"/>
      <c r="M64" s="32"/>
      <c r="N64" s="32"/>
      <c r="O64" s="14"/>
    </row>
    <row r="65" spans="2:15" x14ac:dyDescent="0.25">
      <c r="B65" s="12"/>
      <c r="C65" s="109" t="s">
        <v>441</v>
      </c>
      <c r="D65" s="109"/>
      <c r="E65" s="109"/>
      <c r="G65" s="34"/>
      <c r="H65" s="34"/>
      <c r="I65" s="34"/>
      <c r="J65" s="34"/>
      <c r="L65" s="35"/>
      <c r="M65" s="32"/>
      <c r="N65" s="32"/>
      <c r="O65" s="14"/>
    </row>
    <row r="66" spans="2:15" ht="10.5" customHeight="1" x14ac:dyDescent="0.25">
      <c r="B66" s="12"/>
      <c r="C66" s="56"/>
      <c r="D66" s="56"/>
      <c r="E66" s="56"/>
      <c r="F66" s="32"/>
      <c r="G66" s="32"/>
      <c r="H66" s="32"/>
      <c r="I66" s="32"/>
      <c r="J66" s="32"/>
      <c r="K66" s="32"/>
      <c r="L66" s="32"/>
      <c r="M66" s="32"/>
      <c r="N66" s="32"/>
      <c r="O66" s="14"/>
    </row>
    <row r="67" spans="2:15" x14ac:dyDescent="0.25">
      <c r="B67" s="12"/>
      <c r="C67" s="109" t="s">
        <v>385</v>
      </c>
      <c r="D67" s="109"/>
      <c r="E67" s="109"/>
      <c r="G67" s="34"/>
      <c r="H67" s="34"/>
      <c r="I67" s="34"/>
      <c r="J67" s="34"/>
      <c r="L67" s="35"/>
      <c r="M67" s="32"/>
      <c r="N67" s="32"/>
      <c r="O67" s="14"/>
    </row>
    <row r="68" spans="2:15" ht="6.75" customHeight="1" x14ac:dyDescent="0.25">
      <c r="B68" s="12"/>
      <c r="C68" s="13"/>
      <c r="D68" s="13"/>
      <c r="E68" s="13"/>
      <c r="F68" s="32"/>
      <c r="G68" s="32"/>
      <c r="H68" s="32"/>
      <c r="I68" s="32"/>
      <c r="J68" s="32"/>
      <c r="K68" s="32"/>
      <c r="L68" s="32"/>
      <c r="M68" s="32"/>
      <c r="N68" s="32"/>
      <c r="O68" s="14"/>
    </row>
    <row r="69" spans="2:15" ht="15" customHeight="1" x14ac:dyDescent="0.25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7"/>
    </row>
    <row r="70" spans="2:15" ht="15" customHeight="1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2" spans="2:15" ht="15.75" x14ac:dyDescent="0.25">
      <c r="B72" s="108" t="s">
        <v>380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</row>
    <row r="73" spans="2:15" x14ac:dyDescent="0.25">
      <c r="B73" s="2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22"/>
    </row>
    <row r="74" spans="2:15" x14ac:dyDescent="0.25">
      <c r="B74" s="58"/>
      <c r="C74" s="59" t="s">
        <v>443</v>
      </c>
      <c r="D74" s="59"/>
      <c r="E74" s="59"/>
      <c r="F74" s="63">
        <f>F83+F92+F101</f>
        <v>0</v>
      </c>
      <c r="G74" s="59"/>
      <c r="H74" s="59"/>
      <c r="I74" s="59"/>
      <c r="J74" s="59"/>
      <c r="K74" s="59"/>
      <c r="L74" s="59"/>
      <c r="M74" s="59"/>
      <c r="N74" s="59"/>
      <c r="O74" s="60"/>
    </row>
    <row r="75" spans="2:15" x14ac:dyDescent="0.25">
      <c r="B75" s="12"/>
      <c r="C75" s="13"/>
      <c r="D75" s="13"/>
      <c r="E75" s="13"/>
      <c r="F75" s="32"/>
      <c r="G75" s="32"/>
      <c r="H75" s="32"/>
      <c r="I75" s="32"/>
      <c r="J75" s="32"/>
      <c r="K75" s="32"/>
      <c r="L75" s="32"/>
      <c r="M75" s="32"/>
      <c r="N75" s="32"/>
      <c r="O75" s="14"/>
    </row>
    <row r="76" spans="2:15" x14ac:dyDescent="0.25">
      <c r="B76" s="12"/>
      <c r="C76" s="34"/>
      <c r="D76" s="55" t="s">
        <v>397</v>
      </c>
      <c r="E76" s="34"/>
      <c r="F76" s="63">
        <f>F85+F94+F103</f>
        <v>0</v>
      </c>
      <c r="G76" s="34"/>
      <c r="H76" s="34"/>
      <c r="I76" s="34"/>
      <c r="J76" s="34"/>
      <c r="K76" s="13"/>
      <c r="L76" s="35"/>
      <c r="M76" s="32"/>
      <c r="N76" s="32"/>
      <c r="O76" s="14"/>
    </row>
    <row r="77" spans="2:15" ht="10.5" customHeight="1" x14ac:dyDescent="0.25">
      <c r="B77" s="12"/>
      <c r="C77" s="57"/>
      <c r="D77" s="57"/>
      <c r="E77" s="57"/>
      <c r="F77" s="32"/>
      <c r="G77" s="32"/>
      <c r="H77" s="32"/>
      <c r="I77" s="32"/>
      <c r="J77" s="32"/>
      <c r="K77" s="32"/>
      <c r="L77" s="32"/>
      <c r="M77" s="32"/>
      <c r="N77" s="32"/>
      <c r="O77" s="14"/>
    </row>
    <row r="78" spans="2:15" x14ac:dyDescent="0.25">
      <c r="B78" s="12"/>
      <c r="C78" s="34"/>
      <c r="D78" s="55" t="s">
        <v>398</v>
      </c>
      <c r="E78" s="34"/>
      <c r="F78" s="63">
        <f>F87+F96+F105</f>
        <v>0</v>
      </c>
      <c r="G78" s="34"/>
      <c r="H78" s="34"/>
      <c r="I78" s="34"/>
      <c r="J78" s="34"/>
      <c r="K78" s="13"/>
      <c r="L78" s="35"/>
      <c r="M78" s="32"/>
      <c r="N78" s="32"/>
      <c r="O78" s="14"/>
    </row>
    <row r="79" spans="2:15" ht="10.5" customHeight="1" x14ac:dyDescent="0.25">
      <c r="B79" s="12"/>
      <c r="C79" s="57"/>
      <c r="D79" s="57"/>
      <c r="E79" s="57"/>
      <c r="F79" s="32"/>
      <c r="G79" s="32"/>
      <c r="H79" s="32"/>
      <c r="I79" s="32"/>
      <c r="J79" s="32"/>
      <c r="K79" s="32"/>
      <c r="L79" s="32"/>
      <c r="M79" s="32"/>
      <c r="N79" s="32"/>
      <c r="O79" s="14"/>
    </row>
    <row r="80" spans="2:15" x14ac:dyDescent="0.25">
      <c r="B80" s="12"/>
      <c r="C80" s="34"/>
      <c r="D80" s="55" t="s">
        <v>399</v>
      </c>
      <c r="E80" s="34"/>
      <c r="F80" s="63">
        <f>F89+F98+F107</f>
        <v>0</v>
      </c>
      <c r="G80" s="34"/>
      <c r="H80" s="34"/>
      <c r="I80" s="34"/>
      <c r="J80" s="34"/>
      <c r="K80" s="13"/>
      <c r="L80" s="35"/>
      <c r="M80" s="32"/>
      <c r="N80" s="32"/>
      <c r="O80" s="14"/>
    </row>
    <row r="81" spans="2:15" ht="10.5" customHeight="1" x14ac:dyDescent="0.25">
      <c r="B81" s="12"/>
      <c r="C81" s="57"/>
      <c r="D81" s="57"/>
      <c r="E81" s="57"/>
      <c r="F81" s="32"/>
      <c r="G81" s="32"/>
      <c r="H81" s="32"/>
      <c r="I81" s="32"/>
      <c r="J81" s="32"/>
      <c r="K81" s="32"/>
      <c r="L81" s="32"/>
      <c r="M81" s="32"/>
      <c r="N81" s="32"/>
      <c r="O81" s="14"/>
    </row>
    <row r="82" spans="2:15" x14ac:dyDescent="0.25">
      <c r="B82" s="2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22"/>
    </row>
    <row r="83" spans="2:15" x14ac:dyDescent="0.25">
      <c r="B83" s="58"/>
      <c r="C83" s="59" t="s">
        <v>442</v>
      </c>
      <c r="D83" s="59"/>
      <c r="E83" s="59"/>
      <c r="F83" s="63">
        <f>F85+F87+F89</f>
        <v>0</v>
      </c>
      <c r="G83" s="59"/>
      <c r="H83" s="59"/>
      <c r="I83" s="59"/>
      <c r="J83" s="59"/>
      <c r="K83" s="59"/>
      <c r="L83" s="59"/>
      <c r="M83" s="59"/>
      <c r="N83" s="59"/>
      <c r="O83" s="60"/>
    </row>
    <row r="84" spans="2:15" ht="15.75" thickBot="1" x14ac:dyDescent="0.3">
      <c r="B84" s="12"/>
      <c r="C84" s="13"/>
      <c r="D84" s="13"/>
      <c r="E84" s="13"/>
      <c r="F84" s="32"/>
      <c r="G84" s="32"/>
      <c r="H84" s="32"/>
      <c r="I84" s="32"/>
      <c r="J84" s="32"/>
      <c r="K84" s="32"/>
      <c r="L84" s="32"/>
      <c r="M84" s="32"/>
      <c r="N84" s="32"/>
      <c r="O84" s="14"/>
    </row>
    <row r="85" spans="2:15" ht="15.75" thickBot="1" x14ac:dyDescent="0.3">
      <c r="B85" s="12"/>
      <c r="C85" s="34"/>
      <c r="D85" s="55" t="s">
        <v>397</v>
      </c>
      <c r="E85" s="34"/>
      <c r="F85" s="36">
        <v>0</v>
      </c>
      <c r="G85" s="34"/>
      <c r="H85" s="34"/>
      <c r="I85" s="34"/>
      <c r="J85" s="34"/>
      <c r="K85" s="13"/>
      <c r="L85" s="35"/>
      <c r="M85" s="32"/>
      <c r="N85" s="32"/>
      <c r="O85" s="14"/>
    </row>
    <row r="86" spans="2:15" ht="10.5" customHeight="1" thickBot="1" x14ac:dyDescent="0.3">
      <c r="B86" s="12"/>
      <c r="C86" s="57"/>
      <c r="D86" s="57"/>
      <c r="E86" s="57"/>
      <c r="F86" s="32"/>
      <c r="G86" s="32"/>
      <c r="H86" s="32"/>
      <c r="I86" s="32"/>
      <c r="J86" s="32"/>
      <c r="K86" s="32"/>
      <c r="L86" s="32"/>
      <c r="M86" s="32"/>
      <c r="N86" s="32"/>
      <c r="O86" s="14"/>
    </row>
    <row r="87" spans="2:15" ht="15.75" thickBot="1" x14ac:dyDescent="0.3">
      <c r="B87" s="12"/>
      <c r="C87" s="34"/>
      <c r="D87" s="55" t="s">
        <v>398</v>
      </c>
      <c r="E87" s="34"/>
      <c r="F87" s="36">
        <v>0</v>
      </c>
      <c r="G87" s="34"/>
      <c r="H87" s="34"/>
      <c r="I87" s="34"/>
      <c r="J87" s="34"/>
      <c r="K87" s="13"/>
      <c r="L87" s="35"/>
      <c r="M87" s="32"/>
      <c r="N87" s="32"/>
      <c r="O87" s="14"/>
    </row>
    <row r="88" spans="2:15" ht="10.5" customHeight="1" thickBot="1" x14ac:dyDescent="0.3">
      <c r="B88" s="12"/>
      <c r="C88" s="57"/>
      <c r="D88" s="57"/>
      <c r="E88" s="57"/>
      <c r="F88" s="32"/>
      <c r="G88" s="32"/>
      <c r="H88" s="32"/>
      <c r="I88" s="32"/>
      <c r="J88" s="32"/>
      <c r="K88" s="32"/>
      <c r="L88" s="32"/>
      <c r="M88" s="32"/>
      <c r="N88" s="32"/>
      <c r="O88" s="14"/>
    </row>
    <row r="89" spans="2:15" ht="15.75" thickBot="1" x14ac:dyDescent="0.3">
      <c r="B89" s="12"/>
      <c r="C89" s="34"/>
      <c r="D89" s="55" t="s">
        <v>399</v>
      </c>
      <c r="E89" s="34"/>
      <c r="F89" s="36">
        <v>0</v>
      </c>
      <c r="G89" s="34"/>
      <c r="H89" s="34"/>
      <c r="I89" s="34"/>
      <c r="J89" s="34"/>
      <c r="K89" s="13"/>
      <c r="L89" s="35"/>
      <c r="M89" s="32"/>
      <c r="N89" s="32"/>
      <c r="O89" s="14"/>
    </row>
    <row r="90" spans="2:15" ht="10.5" customHeight="1" x14ac:dyDescent="0.25">
      <c r="B90" s="12"/>
      <c r="C90" s="57"/>
      <c r="D90" s="57"/>
      <c r="E90" s="57"/>
      <c r="F90" s="32"/>
      <c r="G90" s="32"/>
      <c r="H90" s="32"/>
      <c r="I90" s="32"/>
      <c r="J90" s="32"/>
      <c r="K90" s="32"/>
      <c r="L90" s="32"/>
      <c r="M90" s="32"/>
      <c r="N90" s="32"/>
      <c r="O90" s="14"/>
    </row>
    <row r="91" spans="2:15" x14ac:dyDescent="0.25">
      <c r="B91" s="2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22"/>
    </row>
    <row r="92" spans="2:15" x14ac:dyDescent="0.25">
      <c r="B92" s="58"/>
      <c r="C92" s="59" t="s">
        <v>400</v>
      </c>
      <c r="D92" s="59"/>
      <c r="E92" s="59"/>
      <c r="F92" s="63">
        <f>F94+F96+F98</f>
        <v>0</v>
      </c>
      <c r="G92" s="59"/>
      <c r="H92" s="59"/>
      <c r="I92" s="59"/>
      <c r="J92" s="59"/>
      <c r="K92" s="59"/>
      <c r="L92" s="59"/>
      <c r="M92" s="59"/>
      <c r="N92" s="59"/>
      <c r="O92" s="60"/>
    </row>
    <row r="93" spans="2:15" ht="15.75" thickBot="1" x14ac:dyDescent="0.3">
      <c r="B93" s="12"/>
      <c r="C93" s="13"/>
      <c r="D93" s="13"/>
      <c r="E93" s="13"/>
      <c r="F93" s="32"/>
      <c r="G93" s="32"/>
      <c r="H93" s="32"/>
      <c r="I93" s="32"/>
      <c r="J93" s="32"/>
      <c r="K93" s="32"/>
      <c r="L93" s="32"/>
      <c r="M93" s="32"/>
      <c r="N93" s="32"/>
      <c r="O93" s="14"/>
    </row>
    <row r="94" spans="2:15" ht="15.75" thickBot="1" x14ac:dyDescent="0.3">
      <c r="B94" s="12"/>
      <c r="C94" s="34"/>
      <c r="D94" s="55" t="s">
        <v>397</v>
      </c>
      <c r="E94" s="34"/>
      <c r="F94" s="36">
        <v>0</v>
      </c>
      <c r="G94" s="34"/>
      <c r="H94" s="34"/>
      <c r="I94" s="34"/>
      <c r="J94" s="34"/>
      <c r="K94" s="13"/>
      <c r="L94" s="35"/>
      <c r="M94" s="32"/>
      <c r="N94" s="32"/>
      <c r="O94" s="14"/>
    </row>
    <row r="95" spans="2:15" ht="10.5" customHeight="1" thickBot="1" x14ac:dyDescent="0.3">
      <c r="B95" s="12"/>
      <c r="C95" s="57"/>
      <c r="D95" s="57"/>
      <c r="E95" s="57"/>
      <c r="F95" s="32"/>
      <c r="G95" s="32"/>
      <c r="H95" s="32"/>
      <c r="I95" s="32"/>
      <c r="J95" s="32"/>
      <c r="K95" s="32"/>
      <c r="L95" s="32"/>
      <c r="M95" s="32"/>
      <c r="N95" s="32"/>
      <c r="O95" s="14"/>
    </row>
    <row r="96" spans="2:15" ht="15.75" thickBot="1" x14ac:dyDescent="0.3">
      <c r="B96" s="12"/>
      <c r="C96" s="34"/>
      <c r="D96" s="55" t="s">
        <v>398</v>
      </c>
      <c r="E96" s="34"/>
      <c r="F96" s="36">
        <v>0</v>
      </c>
      <c r="G96" s="34"/>
      <c r="H96" s="34"/>
      <c r="I96" s="34"/>
      <c r="J96" s="34"/>
      <c r="K96" s="13"/>
      <c r="L96" s="35"/>
      <c r="M96" s="32"/>
      <c r="N96" s="32"/>
      <c r="O96" s="14"/>
    </row>
    <row r="97" spans="2:15" ht="10.5" customHeight="1" thickBot="1" x14ac:dyDescent="0.3">
      <c r="B97" s="12"/>
      <c r="C97" s="57"/>
      <c r="D97" s="57"/>
      <c r="E97" s="57"/>
      <c r="F97" s="32"/>
      <c r="G97" s="32"/>
      <c r="H97" s="32"/>
      <c r="I97" s="32"/>
      <c r="J97" s="32"/>
      <c r="K97" s="32"/>
      <c r="L97" s="32"/>
      <c r="M97" s="32"/>
      <c r="N97" s="32"/>
      <c r="O97" s="14"/>
    </row>
    <row r="98" spans="2:15" ht="15.75" thickBot="1" x14ac:dyDescent="0.3">
      <c r="B98" s="12"/>
      <c r="C98" s="34"/>
      <c r="D98" s="55" t="s">
        <v>399</v>
      </c>
      <c r="E98" s="34"/>
      <c r="F98" s="36">
        <v>0</v>
      </c>
      <c r="G98" s="34"/>
      <c r="H98" s="34"/>
      <c r="I98" s="34"/>
      <c r="J98" s="34"/>
      <c r="K98" s="13"/>
      <c r="L98" s="35"/>
      <c r="M98" s="32"/>
      <c r="N98" s="32"/>
      <c r="O98" s="14"/>
    </row>
    <row r="99" spans="2:15" ht="10.5" customHeight="1" x14ac:dyDescent="0.25">
      <c r="B99" s="12"/>
      <c r="C99" s="57"/>
      <c r="D99" s="57"/>
      <c r="E99" s="57"/>
      <c r="F99" s="32"/>
      <c r="G99" s="32"/>
      <c r="H99" s="32"/>
      <c r="I99" s="32"/>
      <c r="J99" s="32"/>
      <c r="K99" s="32"/>
      <c r="L99" s="32"/>
      <c r="M99" s="32"/>
      <c r="N99" s="32"/>
      <c r="O99" s="14"/>
    </row>
    <row r="100" spans="2:15" x14ac:dyDescent="0.25">
      <c r="B100" s="2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22"/>
    </row>
    <row r="101" spans="2:15" x14ac:dyDescent="0.25">
      <c r="B101" s="58"/>
      <c r="C101" s="59" t="s">
        <v>401</v>
      </c>
      <c r="D101" s="59"/>
      <c r="E101" s="59"/>
      <c r="F101" s="63">
        <f>F103+F105+F107</f>
        <v>0</v>
      </c>
      <c r="G101" s="59"/>
      <c r="H101" s="59"/>
      <c r="I101" s="59"/>
      <c r="J101" s="59"/>
      <c r="K101" s="59"/>
      <c r="L101" s="59"/>
      <c r="M101" s="59"/>
      <c r="N101" s="59"/>
      <c r="O101" s="60"/>
    </row>
    <row r="102" spans="2:15" ht="15.75" thickBot="1" x14ac:dyDescent="0.3">
      <c r="B102" s="12"/>
      <c r="C102" s="13"/>
      <c r="D102" s="13"/>
      <c r="E102" s="13"/>
      <c r="F102" s="32"/>
      <c r="G102" s="32"/>
      <c r="H102" s="32"/>
      <c r="I102" s="32"/>
      <c r="J102" s="32"/>
      <c r="K102" s="32"/>
      <c r="L102" s="32"/>
      <c r="M102" s="32"/>
      <c r="N102" s="32"/>
      <c r="O102" s="14"/>
    </row>
    <row r="103" spans="2:15" ht="15.75" thickBot="1" x14ac:dyDescent="0.3">
      <c r="B103" s="12"/>
      <c r="C103" s="34"/>
      <c r="D103" s="55" t="s">
        <v>397</v>
      </c>
      <c r="E103" s="34"/>
      <c r="F103" s="36">
        <v>0</v>
      </c>
      <c r="G103" s="34"/>
      <c r="H103" s="34"/>
      <c r="I103" s="34"/>
      <c r="J103" s="34"/>
      <c r="K103" s="13"/>
      <c r="L103" s="35"/>
      <c r="M103" s="32"/>
      <c r="N103" s="32"/>
      <c r="O103" s="14"/>
    </row>
    <row r="104" spans="2:15" ht="10.5" customHeight="1" thickBot="1" x14ac:dyDescent="0.3">
      <c r="B104" s="12"/>
      <c r="C104" s="57"/>
      <c r="D104" s="57"/>
      <c r="E104" s="57"/>
      <c r="F104" s="32"/>
      <c r="G104" s="32"/>
      <c r="H104" s="32"/>
      <c r="I104" s="32"/>
      <c r="J104" s="32"/>
      <c r="K104" s="32"/>
      <c r="L104" s="32"/>
      <c r="M104" s="32"/>
      <c r="N104" s="32"/>
      <c r="O104" s="14"/>
    </row>
    <row r="105" spans="2:15" ht="15.75" thickBot="1" x14ac:dyDescent="0.3">
      <c r="B105" s="12"/>
      <c r="C105" s="34"/>
      <c r="D105" s="55" t="s">
        <v>398</v>
      </c>
      <c r="E105" s="34"/>
      <c r="F105" s="36">
        <v>0</v>
      </c>
      <c r="G105" s="34"/>
      <c r="H105" s="34"/>
      <c r="I105" s="34"/>
      <c r="J105" s="34"/>
      <c r="K105" s="13"/>
      <c r="L105" s="35"/>
      <c r="M105" s="32"/>
      <c r="N105" s="32"/>
      <c r="O105" s="14"/>
    </row>
    <row r="106" spans="2:15" ht="10.5" customHeight="1" thickBot="1" x14ac:dyDescent="0.3">
      <c r="B106" s="12"/>
      <c r="C106" s="57"/>
      <c r="D106" s="57"/>
      <c r="E106" s="57"/>
      <c r="F106" s="32"/>
      <c r="G106" s="32"/>
      <c r="H106" s="32"/>
      <c r="I106" s="32"/>
      <c r="J106" s="32"/>
      <c r="K106" s="32"/>
      <c r="L106" s="32"/>
      <c r="M106" s="32"/>
      <c r="N106" s="32"/>
      <c r="O106" s="14"/>
    </row>
    <row r="107" spans="2:15" ht="15.75" thickBot="1" x14ac:dyDescent="0.3">
      <c r="B107" s="12"/>
      <c r="C107" s="34"/>
      <c r="D107" s="55" t="s">
        <v>399</v>
      </c>
      <c r="E107" s="34"/>
      <c r="F107" s="36">
        <v>0</v>
      </c>
      <c r="G107" s="34"/>
      <c r="H107" s="34"/>
      <c r="I107" s="34"/>
      <c r="J107" s="34"/>
      <c r="K107" s="13"/>
      <c r="L107" s="35"/>
      <c r="M107" s="32"/>
      <c r="N107" s="32"/>
      <c r="O107" s="14"/>
    </row>
    <row r="108" spans="2:15" ht="10.5" customHeight="1" x14ac:dyDescent="0.25">
      <c r="B108" s="15"/>
      <c r="C108" s="64"/>
      <c r="D108" s="64"/>
      <c r="E108" s="64"/>
      <c r="F108" s="65"/>
      <c r="G108" s="65"/>
      <c r="H108" s="65"/>
      <c r="I108" s="65"/>
      <c r="J108" s="65"/>
      <c r="K108" s="65"/>
      <c r="L108" s="65"/>
      <c r="M108" s="65"/>
      <c r="N108" s="65"/>
      <c r="O108" s="17"/>
    </row>
    <row r="111" spans="2:15" ht="15.75" x14ac:dyDescent="0.25">
      <c r="B111" s="95" t="s">
        <v>381</v>
      </c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7"/>
    </row>
    <row r="112" spans="2:15" x14ac:dyDescent="0.25">
      <c r="B112" s="2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22"/>
    </row>
    <row r="113" spans="2:15" x14ac:dyDescent="0.25">
      <c r="B113" s="12"/>
      <c r="C113" s="111" t="s">
        <v>443</v>
      </c>
      <c r="D113" s="111"/>
      <c r="E113" s="112"/>
      <c r="F113" s="63">
        <f>F115+F117+F119</f>
        <v>0</v>
      </c>
      <c r="G113" s="37"/>
      <c r="H113" s="31"/>
      <c r="I113" s="31"/>
      <c r="J113" s="31"/>
      <c r="K113" s="31"/>
      <c r="L113" s="31"/>
      <c r="M113" s="31"/>
      <c r="N113" s="31"/>
      <c r="O113" s="14"/>
    </row>
    <row r="114" spans="2:15" x14ac:dyDescent="0.25"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4"/>
    </row>
    <row r="115" spans="2:15" x14ac:dyDescent="0.25">
      <c r="B115" s="12"/>
      <c r="C115" s="61"/>
      <c r="D115" s="62" t="s">
        <v>394</v>
      </c>
      <c r="E115" s="61"/>
      <c r="F115" s="63">
        <f>F85+F87+F94+F96+(0.5*(F103+F105))</f>
        <v>0</v>
      </c>
      <c r="G115" s="37"/>
      <c r="H115" s="31"/>
      <c r="I115" s="31"/>
      <c r="J115" s="31"/>
      <c r="K115" s="31"/>
      <c r="L115" s="31"/>
      <c r="M115" s="31"/>
      <c r="N115" s="31"/>
      <c r="O115" s="14"/>
    </row>
    <row r="116" spans="2:15" x14ac:dyDescent="0.25">
      <c r="B116" s="12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4"/>
    </row>
    <row r="117" spans="2:15" x14ac:dyDescent="0.25">
      <c r="B117" s="12"/>
      <c r="C117" s="61"/>
      <c r="D117" s="62" t="s">
        <v>395</v>
      </c>
      <c r="E117" s="61"/>
      <c r="F117" s="63">
        <f>F89+F98+F107</f>
        <v>0</v>
      </c>
      <c r="G117" s="37"/>
      <c r="H117" s="31"/>
      <c r="I117" s="31"/>
      <c r="J117" s="31"/>
      <c r="K117" s="31"/>
      <c r="L117" s="31"/>
      <c r="M117" s="31"/>
      <c r="N117" s="31"/>
      <c r="O117" s="14"/>
    </row>
    <row r="118" spans="2:15" x14ac:dyDescent="0.25">
      <c r="B118" s="12"/>
      <c r="C118" s="61"/>
      <c r="D118" s="62"/>
      <c r="E118" s="61"/>
      <c r="F118" s="13"/>
      <c r="G118" s="37"/>
      <c r="H118" s="31"/>
      <c r="I118" s="31"/>
      <c r="J118" s="31"/>
      <c r="K118" s="31"/>
      <c r="L118" s="31"/>
      <c r="M118" s="31"/>
      <c r="N118" s="31"/>
      <c r="O118" s="14"/>
    </row>
    <row r="119" spans="2:15" x14ac:dyDescent="0.25">
      <c r="B119" s="12"/>
      <c r="C119" s="61"/>
      <c r="D119" s="62" t="s">
        <v>396</v>
      </c>
      <c r="E119" s="61"/>
      <c r="F119" s="63">
        <f>0.5*(F103+F105)</f>
        <v>0</v>
      </c>
      <c r="G119" s="37"/>
      <c r="H119" s="31"/>
      <c r="I119" s="31"/>
      <c r="J119" s="31"/>
      <c r="K119" s="31"/>
      <c r="L119" s="31"/>
      <c r="M119" s="31"/>
      <c r="N119" s="31"/>
      <c r="O119" s="14"/>
    </row>
    <row r="120" spans="2:15" x14ac:dyDescent="0.25"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7"/>
    </row>
    <row r="123" spans="2:15" ht="15.75" x14ac:dyDescent="0.25">
      <c r="B123" s="108" t="s">
        <v>382</v>
      </c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</row>
    <row r="124" spans="2:15" x14ac:dyDescent="0.25">
      <c r="B124" s="2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22"/>
    </row>
    <row r="125" spans="2:15" x14ac:dyDescent="0.25">
      <c r="B125" s="58"/>
      <c r="C125" s="59" t="s">
        <v>383</v>
      </c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60"/>
    </row>
    <row r="126" spans="2:15" x14ac:dyDescent="0.25">
      <c r="B126" s="12"/>
      <c r="C126" s="13"/>
      <c r="D126" s="13"/>
      <c r="E126" s="13"/>
      <c r="F126" s="32"/>
      <c r="G126" s="32"/>
      <c r="H126" s="32"/>
      <c r="I126" s="32"/>
      <c r="J126" s="32"/>
      <c r="K126" s="32"/>
      <c r="L126" s="32"/>
      <c r="M126" s="32"/>
      <c r="N126" s="32"/>
      <c r="O126" s="14"/>
    </row>
    <row r="127" spans="2:15" x14ac:dyDescent="0.25">
      <c r="B127" s="12"/>
      <c r="C127" s="110" t="s">
        <v>386</v>
      </c>
      <c r="D127" s="110"/>
      <c r="E127" s="110"/>
      <c r="F127" s="13"/>
      <c r="G127" s="34"/>
      <c r="H127" s="34"/>
      <c r="I127" s="34"/>
      <c r="J127" s="34"/>
      <c r="K127" s="13"/>
      <c r="L127" s="35"/>
      <c r="M127" s="32"/>
      <c r="N127" s="32"/>
      <c r="O127" s="14"/>
    </row>
    <row r="128" spans="2:15" ht="10.5" customHeight="1" x14ac:dyDescent="0.25">
      <c r="B128" s="12"/>
      <c r="C128" s="57"/>
      <c r="D128" s="57"/>
      <c r="E128" s="57"/>
      <c r="F128" s="32"/>
      <c r="G128" s="32"/>
      <c r="H128" s="32"/>
      <c r="I128" s="32"/>
      <c r="J128" s="32"/>
      <c r="K128" s="32"/>
      <c r="L128" s="32"/>
      <c r="M128" s="32"/>
      <c r="N128" s="32"/>
      <c r="O128" s="14"/>
    </row>
    <row r="129" spans="2:15" x14ac:dyDescent="0.25">
      <c r="B129" s="12"/>
      <c r="C129" s="110" t="s">
        <v>387</v>
      </c>
      <c r="D129" s="110"/>
      <c r="E129" s="110"/>
      <c r="F129" s="13"/>
      <c r="G129" s="34"/>
      <c r="H129" s="34"/>
      <c r="I129" s="34"/>
      <c r="J129" s="34"/>
      <c r="K129" s="13"/>
      <c r="L129" s="35"/>
      <c r="M129" s="32"/>
      <c r="N129" s="32"/>
      <c r="O129" s="14"/>
    </row>
    <row r="130" spans="2:15" ht="10.5" customHeight="1" x14ac:dyDescent="0.25">
      <c r="B130" s="12"/>
      <c r="C130" s="57"/>
      <c r="D130" s="57"/>
      <c r="E130" s="57"/>
      <c r="F130" s="32"/>
      <c r="G130" s="32"/>
      <c r="H130" s="32"/>
      <c r="I130" s="32"/>
      <c r="J130" s="32"/>
      <c r="K130" s="32"/>
      <c r="L130" s="32"/>
      <c r="M130" s="32"/>
      <c r="N130" s="32"/>
      <c r="O130" s="14"/>
    </row>
    <row r="131" spans="2:15" x14ac:dyDescent="0.25">
      <c r="B131" s="12"/>
      <c r="C131" s="110" t="s">
        <v>388</v>
      </c>
      <c r="D131" s="110"/>
      <c r="E131" s="110"/>
      <c r="F131" s="13"/>
      <c r="G131" s="34"/>
      <c r="H131" s="34"/>
      <c r="I131" s="34"/>
      <c r="J131" s="34"/>
      <c r="K131" s="13"/>
      <c r="L131" s="35"/>
      <c r="M131" s="32"/>
      <c r="N131" s="32"/>
      <c r="O131" s="14"/>
    </row>
    <row r="132" spans="2:15" ht="15" customHeight="1" x14ac:dyDescent="0.25">
      <c r="B132" s="15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7"/>
    </row>
    <row r="133" spans="2:15" x14ac:dyDescent="0.25">
      <c r="B133" s="2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22"/>
    </row>
    <row r="134" spans="2:15" x14ac:dyDescent="0.25">
      <c r="B134" s="58"/>
      <c r="C134" s="59" t="s">
        <v>384</v>
      </c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60"/>
    </row>
    <row r="135" spans="2:15" x14ac:dyDescent="0.25">
      <c r="B135" s="12"/>
      <c r="C135" s="13"/>
      <c r="D135" s="13"/>
      <c r="E135" s="13"/>
      <c r="F135" s="32"/>
      <c r="G135" s="32"/>
      <c r="H135" s="32"/>
      <c r="I135" s="32"/>
      <c r="J135" s="32"/>
      <c r="K135" s="32"/>
      <c r="L135" s="32"/>
      <c r="M135" s="32"/>
      <c r="N135" s="32"/>
      <c r="O135" s="14"/>
    </row>
    <row r="136" spans="2:15" x14ac:dyDescent="0.25">
      <c r="B136" s="12"/>
      <c r="C136" s="110" t="s">
        <v>389</v>
      </c>
      <c r="D136" s="110"/>
      <c r="E136" s="110"/>
      <c r="F136" s="13"/>
      <c r="G136" s="34"/>
      <c r="H136" s="34"/>
      <c r="I136" s="34"/>
      <c r="J136" s="34"/>
      <c r="K136" s="13"/>
      <c r="L136" s="35"/>
      <c r="M136" s="32"/>
      <c r="N136" s="32"/>
      <c r="O136" s="14"/>
    </row>
    <row r="137" spans="2:15" ht="10.5" customHeight="1" x14ac:dyDescent="0.25">
      <c r="B137" s="12"/>
      <c r="C137" s="57"/>
      <c r="D137" s="57"/>
      <c r="E137" s="57"/>
      <c r="F137" s="32"/>
      <c r="G137" s="32"/>
      <c r="H137" s="32"/>
      <c r="I137" s="32"/>
      <c r="J137" s="32"/>
      <c r="K137" s="32"/>
      <c r="L137" s="32"/>
      <c r="M137" s="32"/>
      <c r="N137" s="32"/>
      <c r="O137" s="14"/>
    </row>
    <row r="138" spans="2:15" x14ac:dyDescent="0.25">
      <c r="B138" s="12"/>
      <c r="C138" s="110" t="s">
        <v>390</v>
      </c>
      <c r="D138" s="110"/>
      <c r="E138" s="110"/>
      <c r="F138" s="13"/>
      <c r="G138" s="34"/>
      <c r="H138" s="34"/>
      <c r="I138" s="34"/>
      <c r="J138" s="34"/>
      <c r="K138" s="13"/>
      <c r="L138" s="35"/>
      <c r="M138" s="32"/>
      <c r="N138" s="32"/>
      <c r="O138" s="14"/>
    </row>
    <row r="139" spans="2:15" ht="10.5" customHeight="1" x14ac:dyDescent="0.25">
      <c r="B139" s="12"/>
      <c r="C139" s="57"/>
      <c r="D139" s="57"/>
      <c r="E139" s="57"/>
      <c r="F139" s="32"/>
      <c r="G139" s="32"/>
      <c r="H139" s="32"/>
      <c r="I139" s="32"/>
      <c r="J139" s="32"/>
      <c r="K139" s="32"/>
      <c r="L139" s="32"/>
      <c r="M139" s="32"/>
      <c r="N139" s="32"/>
      <c r="O139" s="14"/>
    </row>
    <row r="140" spans="2:15" x14ac:dyDescent="0.25">
      <c r="B140" s="12"/>
      <c r="C140" s="110" t="s">
        <v>391</v>
      </c>
      <c r="D140" s="110"/>
      <c r="E140" s="110"/>
      <c r="F140" s="13"/>
      <c r="G140" s="34"/>
      <c r="H140" s="34"/>
      <c r="I140" s="34"/>
      <c r="J140" s="34"/>
      <c r="K140" s="13"/>
      <c r="L140" s="35"/>
      <c r="M140" s="32"/>
      <c r="N140" s="32"/>
      <c r="O140" s="14"/>
    </row>
    <row r="141" spans="2:15" ht="15" customHeight="1" x14ac:dyDescent="0.25">
      <c r="B141" s="15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7"/>
    </row>
    <row r="142" spans="2:15" x14ac:dyDescent="0.25">
      <c r="B142" s="2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22"/>
    </row>
    <row r="143" spans="2:15" x14ac:dyDescent="0.25">
      <c r="B143" s="58"/>
      <c r="C143" s="59" t="s">
        <v>427</v>
      </c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60"/>
    </row>
    <row r="144" spans="2:15" x14ac:dyDescent="0.25">
      <c r="B144" s="12"/>
      <c r="C144" s="13"/>
      <c r="D144" s="13"/>
      <c r="E144" s="13"/>
      <c r="F144" s="32"/>
      <c r="G144" s="32"/>
      <c r="H144" s="32"/>
      <c r="I144" s="32"/>
      <c r="J144" s="32"/>
      <c r="K144" s="32"/>
      <c r="L144" s="32"/>
      <c r="M144" s="32"/>
      <c r="N144" s="32"/>
      <c r="O144" s="14"/>
    </row>
    <row r="145" spans="2:15" x14ac:dyDescent="0.25">
      <c r="B145" s="12"/>
      <c r="C145" s="110" t="s">
        <v>386</v>
      </c>
      <c r="D145" s="110"/>
      <c r="E145" s="110"/>
      <c r="F145" s="13"/>
      <c r="G145" s="34"/>
      <c r="H145" s="34"/>
      <c r="I145" s="34"/>
      <c r="J145" s="34"/>
      <c r="K145" s="13"/>
      <c r="L145" s="35"/>
      <c r="M145" s="32"/>
      <c r="N145" s="32"/>
      <c r="O145" s="14"/>
    </row>
    <row r="146" spans="2:15" ht="10.5" customHeight="1" x14ac:dyDescent="0.25">
      <c r="B146" s="12"/>
      <c r="C146" s="57"/>
      <c r="D146" s="57"/>
      <c r="E146" s="57"/>
      <c r="F146" s="32"/>
      <c r="G146" s="32"/>
      <c r="H146" s="32"/>
      <c r="I146" s="32"/>
      <c r="J146" s="32"/>
      <c r="K146" s="32"/>
      <c r="L146" s="32"/>
      <c r="M146" s="32"/>
      <c r="N146" s="32"/>
      <c r="O146" s="14"/>
    </row>
    <row r="147" spans="2:15" x14ac:dyDescent="0.25">
      <c r="B147" s="12"/>
      <c r="C147" s="110" t="s">
        <v>392</v>
      </c>
      <c r="D147" s="110"/>
      <c r="E147" s="110"/>
      <c r="F147" s="13"/>
      <c r="G147" s="34"/>
      <c r="H147" s="34"/>
      <c r="I147" s="34"/>
      <c r="J147" s="34"/>
      <c r="K147" s="13"/>
      <c r="L147" s="35"/>
      <c r="M147" s="32"/>
      <c r="N147" s="32"/>
      <c r="O147" s="14"/>
    </row>
    <row r="148" spans="2:15" ht="10.5" customHeight="1" x14ac:dyDescent="0.25">
      <c r="B148" s="12"/>
      <c r="C148" s="57"/>
      <c r="D148" s="57"/>
      <c r="E148" s="57"/>
      <c r="F148" s="32"/>
      <c r="G148" s="32"/>
      <c r="H148" s="32"/>
      <c r="I148" s="32"/>
      <c r="J148" s="32"/>
      <c r="K148" s="32"/>
      <c r="L148" s="32"/>
      <c r="M148" s="32"/>
      <c r="N148" s="32"/>
      <c r="O148" s="14"/>
    </row>
    <row r="149" spans="2:15" x14ac:dyDescent="0.25">
      <c r="B149" s="12"/>
      <c r="C149" s="110" t="s">
        <v>387</v>
      </c>
      <c r="D149" s="110"/>
      <c r="E149" s="110"/>
      <c r="F149" s="13"/>
      <c r="G149" s="34"/>
      <c r="H149" s="34"/>
      <c r="I149" s="34"/>
      <c r="J149" s="34"/>
      <c r="K149" s="13"/>
      <c r="L149" s="35"/>
      <c r="M149" s="32"/>
      <c r="N149" s="32"/>
      <c r="O149" s="14"/>
    </row>
    <row r="150" spans="2:15" ht="10.5" customHeight="1" x14ac:dyDescent="0.25">
      <c r="B150" s="12"/>
      <c r="C150" s="57"/>
      <c r="D150" s="57"/>
      <c r="E150" s="57"/>
      <c r="F150" s="32"/>
      <c r="G150" s="32"/>
      <c r="H150" s="32"/>
      <c r="I150" s="32"/>
      <c r="J150" s="32"/>
      <c r="K150" s="32"/>
      <c r="L150" s="32"/>
      <c r="M150" s="32"/>
      <c r="N150" s="32"/>
      <c r="O150" s="14"/>
    </row>
    <row r="151" spans="2:15" x14ac:dyDescent="0.25">
      <c r="B151" s="12"/>
      <c r="C151" s="110" t="s">
        <v>388</v>
      </c>
      <c r="D151" s="110"/>
      <c r="E151" s="110"/>
      <c r="F151" s="13"/>
      <c r="G151" s="34"/>
      <c r="H151" s="34"/>
      <c r="I151" s="34"/>
      <c r="J151" s="34"/>
      <c r="K151" s="13"/>
      <c r="L151" s="35"/>
      <c r="M151" s="32"/>
      <c r="N151" s="32"/>
      <c r="O151" s="14"/>
    </row>
    <row r="152" spans="2:15" ht="15" customHeight="1" x14ac:dyDescent="0.25">
      <c r="B152" s="15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7"/>
    </row>
    <row r="153" spans="2:15" x14ac:dyDescent="0.25">
      <c r="B153" s="2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22"/>
    </row>
    <row r="154" spans="2:15" x14ac:dyDescent="0.25">
      <c r="B154" s="58"/>
      <c r="C154" s="59" t="s">
        <v>385</v>
      </c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60"/>
    </row>
    <row r="155" spans="2:15" x14ac:dyDescent="0.25">
      <c r="B155" s="12"/>
      <c r="C155" s="13"/>
      <c r="D155" s="13"/>
      <c r="E155" s="13"/>
      <c r="F155" s="32"/>
      <c r="G155" s="32"/>
      <c r="H155" s="32"/>
      <c r="I155" s="32"/>
      <c r="J155" s="32"/>
      <c r="K155" s="32"/>
      <c r="L155" s="32"/>
      <c r="M155" s="32"/>
      <c r="N155" s="32"/>
      <c r="O155" s="14"/>
    </row>
    <row r="156" spans="2:15" x14ac:dyDescent="0.25">
      <c r="B156" s="12"/>
      <c r="C156" s="110" t="s">
        <v>386</v>
      </c>
      <c r="D156" s="110"/>
      <c r="E156" s="110"/>
      <c r="F156" s="13"/>
      <c r="G156" s="34"/>
      <c r="H156" s="34"/>
      <c r="I156" s="34"/>
      <c r="J156" s="34"/>
      <c r="K156" s="13"/>
      <c r="L156" s="35"/>
      <c r="M156" s="32"/>
      <c r="N156" s="32"/>
      <c r="O156" s="14"/>
    </row>
    <row r="157" spans="2:15" ht="10.5" customHeight="1" x14ac:dyDescent="0.25">
      <c r="B157" s="12"/>
      <c r="C157" s="57"/>
      <c r="D157" s="57"/>
      <c r="E157" s="57"/>
      <c r="F157" s="32"/>
      <c r="G157" s="32"/>
      <c r="H157" s="32"/>
      <c r="I157" s="32"/>
      <c r="J157" s="32"/>
      <c r="K157" s="32"/>
      <c r="L157" s="32"/>
      <c r="M157" s="32"/>
      <c r="N157" s="32"/>
      <c r="O157" s="14"/>
    </row>
    <row r="158" spans="2:15" x14ac:dyDescent="0.25">
      <c r="B158" s="12"/>
      <c r="C158" s="110" t="s">
        <v>393</v>
      </c>
      <c r="D158" s="110"/>
      <c r="E158" s="110"/>
      <c r="F158" s="13"/>
      <c r="G158" s="34"/>
      <c r="H158" s="34"/>
      <c r="I158" s="34"/>
      <c r="J158" s="34"/>
      <c r="K158" s="13"/>
      <c r="L158" s="35"/>
      <c r="M158" s="32"/>
      <c r="N158" s="32"/>
      <c r="O158" s="14"/>
    </row>
    <row r="159" spans="2:15" ht="10.5" customHeight="1" x14ac:dyDescent="0.25">
      <c r="B159" s="12"/>
      <c r="C159" s="57"/>
      <c r="D159" s="57"/>
      <c r="E159" s="57"/>
      <c r="F159" s="32"/>
      <c r="G159" s="32"/>
      <c r="H159" s="32"/>
      <c r="I159" s="32"/>
      <c r="J159" s="32"/>
      <c r="K159" s="32"/>
      <c r="L159" s="32"/>
      <c r="M159" s="32"/>
      <c r="N159" s="32"/>
      <c r="O159" s="14"/>
    </row>
    <row r="160" spans="2:15" x14ac:dyDescent="0.25">
      <c r="B160" s="12"/>
      <c r="C160" s="110" t="s">
        <v>387</v>
      </c>
      <c r="D160" s="110"/>
      <c r="E160" s="110"/>
      <c r="F160" s="13"/>
      <c r="G160" s="34"/>
      <c r="H160" s="34"/>
      <c r="I160" s="34"/>
      <c r="J160" s="34"/>
      <c r="K160" s="13"/>
      <c r="L160" s="35"/>
      <c r="M160" s="32"/>
      <c r="N160" s="32"/>
      <c r="O160" s="14"/>
    </row>
    <row r="161" spans="2:15" ht="10.5" customHeight="1" x14ac:dyDescent="0.25">
      <c r="B161" s="12"/>
      <c r="C161" s="57"/>
      <c r="D161" s="57"/>
      <c r="E161" s="57"/>
      <c r="F161" s="32"/>
      <c r="G161" s="32"/>
      <c r="H161" s="32"/>
      <c r="I161" s="32"/>
      <c r="J161" s="32"/>
      <c r="K161" s="32"/>
      <c r="L161" s="32"/>
      <c r="M161" s="32"/>
      <c r="N161" s="32"/>
      <c r="O161" s="14"/>
    </row>
    <row r="162" spans="2:15" x14ac:dyDescent="0.25">
      <c r="B162" s="12"/>
      <c r="C162" s="110" t="s">
        <v>391</v>
      </c>
      <c r="D162" s="110"/>
      <c r="E162" s="110"/>
      <c r="F162" s="13"/>
      <c r="G162" s="34"/>
      <c r="H162" s="34"/>
      <c r="I162" s="34"/>
      <c r="J162" s="34"/>
      <c r="K162" s="13"/>
      <c r="L162" s="35"/>
      <c r="M162" s="32"/>
      <c r="N162" s="32"/>
      <c r="O162" s="14"/>
    </row>
    <row r="163" spans="2:15" ht="15" customHeight="1" x14ac:dyDescent="0.25">
      <c r="B163" s="15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7"/>
    </row>
  </sheetData>
  <sheetProtection password="BD50" sheet="1" objects="1" scenarios="1"/>
  <mergeCells count="46">
    <mergeCell ref="C158:E158"/>
    <mergeCell ref="C160:E160"/>
    <mergeCell ref="C162:E162"/>
    <mergeCell ref="C113:E113"/>
    <mergeCell ref="C145:E145"/>
    <mergeCell ref="C147:E147"/>
    <mergeCell ref="C149:E149"/>
    <mergeCell ref="C151:E151"/>
    <mergeCell ref="C156:E156"/>
    <mergeCell ref="C136:E136"/>
    <mergeCell ref="C138:E138"/>
    <mergeCell ref="C140:E140"/>
    <mergeCell ref="B123:O123"/>
    <mergeCell ref="C127:E127"/>
    <mergeCell ref="C129:E129"/>
    <mergeCell ref="C131:E131"/>
    <mergeCell ref="F55:N57"/>
    <mergeCell ref="B111:O111"/>
    <mergeCell ref="G39:N41"/>
    <mergeCell ref="C43:E43"/>
    <mergeCell ref="C45:E45"/>
    <mergeCell ref="C48:E49"/>
    <mergeCell ref="B72:O72"/>
    <mergeCell ref="B53:O53"/>
    <mergeCell ref="C61:E61"/>
    <mergeCell ref="C63:E63"/>
    <mergeCell ref="C65:E65"/>
    <mergeCell ref="C67:E67"/>
    <mergeCell ref="C39:E39"/>
    <mergeCell ref="C55:E55"/>
    <mergeCell ref="C16:E16"/>
    <mergeCell ref="B20:O20"/>
    <mergeCell ref="F22:G22"/>
    <mergeCell ref="F16:N16"/>
    <mergeCell ref="F26:N26"/>
    <mergeCell ref="F24:J24"/>
    <mergeCell ref="A1:O1"/>
    <mergeCell ref="A7:O7"/>
    <mergeCell ref="A4:O4"/>
    <mergeCell ref="F14:J14"/>
    <mergeCell ref="F10:J10"/>
    <mergeCell ref="F12:N12"/>
    <mergeCell ref="B8:O8"/>
    <mergeCell ref="C10:E10"/>
    <mergeCell ref="C12:E12"/>
    <mergeCell ref="C14:E14"/>
  </mergeCells>
  <dataValidations xWindow="461" yWindow="744" count="21">
    <dataValidation type="textLength" showInputMessage="1" showErrorMessage="1" errorTitle="Errore inserimento dati" error="Verificare la coerenza dei dati inseriti." promptTitle="Nome e cognome" prompt="Nome e cognome del legale rappresentante dell'ente richiedente" sqref="H28:N28 H33:N33 H30:N30 H32:N32 H35:N35 H34:N34 H29:N29 H31:N31 H36:N36">
      <formula1>1</formula1>
      <formula2>255</formula2>
    </dataValidation>
    <dataValidation type="textLength" showInputMessage="1" showErrorMessage="1" errorTitle="Errore inserimento dati" error="Verificare la coerenza dei dati inseriti." promptTitle="Nome e cognome" prompt="Nome e cognome del legale rappresentante dell'ente richiedente il finanziamento" sqref="F16:N16">
      <formula1>1</formula1>
      <formula2>255</formula2>
    </dataValidation>
    <dataValidation type="textLength" showInputMessage="1" showErrorMessage="1" errorTitle="Errore inserimento dati" error="Verificare la coerenza dei dati inseriti." promptTitle="Denominazione" prompt="Denominazione dell'ente richiedente" sqref="F12:N12">
      <formula1>1</formula1>
      <formula2>255</formula2>
    </dataValidation>
    <dataValidation type="textLength" showInputMessage="1" showErrorMessage="1" errorTitle="Errore inserimento dati" error="Verificare la coerenza dei dati inseriti." promptTitle="Miglioramento" prompt="Dettagliare gli interventi di miglioramento" sqref="H43:N43 H45:N46 H48:N51">
      <formula1>0</formula1>
      <formula2>10000</formula2>
    </dataValidation>
    <dataValidation type="decimal" showInputMessage="1" showErrorMessage="1" errorTitle="Errore inserimento dati" error="Verificare la coerenza dei dati inseriti." promptTitle="Costo intervento al mq" prompt="Costo dell'intervento (escluse le aree esterne) al mq." sqref="G51">
      <formula1>0</formula1>
      <formula2>99999999</formula2>
    </dataValidation>
    <dataValidation type="decimal" showInputMessage="1" showErrorMessage="1" errorTitle="Errore inserimento dati" error="Verificare la coerenza dei dati inseriti." promptTitle="% biblioteca comunale" prompt="Percentuale dell'edificio occupata da biblioteca comunale" sqref="F43">
      <formula1>0</formula1>
      <formula2>100</formula2>
    </dataValidation>
    <dataValidation type="decimal" showInputMessage="1" showErrorMessage="1" errorTitle="Errore inserimento dati" error="Verificare la coerenza dei dati inseriti." promptTitle="% altre funzioni non scolastiche" prompt="Percentuale dell'edificio occupata da biblioteca comunale" sqref="F45">
      <formula1>0</formula1>
      <formula2>100</formula2>
    </dataValidation>
    <dataValidation type="textLength" allowBlank="1" showInputMessage="1" showErrorMessage="1" errorTitle="Errore inserimento dati" error="Verificare la coerenza dei dati inseriti." promptTitle="Nota - funzioni  non scolastiche" prompt="Inserisci la nota" sqref="G39:N41">
      <formula1>1</formula1>
      <formula2>10000</formula2>
    </dataValidation>
    <dataValidation type="textLength" showInputMessage="1" showErrorMessage="1" errorTitle="Errore inserimento dati" error="Verificare la coerenza dei dati inseriti." promptTitle="Titolo dell'intervento" prompt="Titolo dell'intervento" sqref="F55:N57">
      <formula1>0</formula1>
      <formula2>10000</formula2>
    </dataValidation>
    <dataValidation type="decimal" showInputMessage="1" showErrorMessage="1" errorTitle="Errore inserimento dati" error="Verificare la coerenza dei dati inseriti." promptTitle="Intervento" prompt="Importo totale intervento di cui per parte scolastica dell'edificio" sqref="F76">
      <formula1>0</formula1>
      <formula2>99999999</formula2>
    </dataValidation>
    <dataValidation type="decimal" showInputMessage="1" showErrorMessage="1" errorTitle="Errore inserimento dati" error="Verificare la coerenza dei dati inseriti." promptTitle="Intervento" prompt="Importo totale intervento di cui per parte edificio occupata da biblioteca comunale" sqref="F78">
      <formula1>0</formula1>
      <formula2>99999999</formula2>
    </dataValidation>
    <dataValidation type="decimal" showInputMessage="1" showErrorMessage="1" errorTitle="Errore inserimento dati" error="Verificare la coerenza dei dati inseriti." promptTitle="Intervento" prompt="Importo totale intervento di cui per parte edificio occupata da altre funzioni non scolastiche" sqref="F80">
      <formula1>0</formula1>
      <formula2>99999999</formula2>
    </dataValidation>
    <dataValidation type="decimal" showInputMessage="1" showErrorMessage="1" errorTitle="Errore inserimento dati" error="Verificare la coerenza dei dati inseriti." promptTitle="Spese per il servizio" prompt="Importo totale intervento di cui per parte scolastica dell'edificio" sqref="F85">
      <formula1>0</formula1>
      <formula2>99999999</formula2>
    </dataValidation>
    <dataValidation type="decimal" showInputMessage="1" showErrorMessage="1" errorTitle="Errore inserimento dati" error="Verificare la coerenza dei dati inseriti." promptTitle="Spese per il servizio" prompt="Importo totale intervento di cui per parte edificio occupata da altre funzioni non scolastiche" sqref="F89">
      <formula1>0</formula1>
      <formula2>99999999</formula2>
    </dataValidation>
    <dataValidation type="decimal" showInputMessage="1" showErrorMessage="1" errorTitle="Errore inserimento dati" error="Verificare la coerenza dei dati inseriti." promptTitle="Spese per il servizio" prompt="Importo totale intervento di cui per parte edificio occupata da biblioteca comunale" sqref="F87">
      <formula1>0</formula1>
      <formula2>99999999</formula2>
    </dataValidation>
    <dataValidation type="decimal" showInputMessage="1" showErrorMessage="1" errorTitle="Errore inserimento dati" error="Verificare la coerenza dei dati inseriti." promptTitle="Oneri previdenziali e IVA" prompt="Importo totale intervento di cui per parte scolastica dell'edificio" sqref="F94">
      <formula1>0</formula1>
      <formula2>99999999</formula2>
    </dataValidation>
    <dataValidation type="decimal" showInputMessage="1" showErrorMessage="1" errorTitle="Errore inserimento dati" error="Verificare la coerenza dei dati inseriti." promptTitle="Oneri previdenziali e IVA" prompt="Importo totale intervento di cui per parte edificio occupata da biblioteca comunale" sqref="F96">
      <formula1>0</formula1>
      <formula2>99999999</formula2>
    </dataValidation>
    <dataValidation type="decimal" showInputMessage="1" showErrorMessage="1" errorTitle="Errore inserimento dati" error="Verificare la coerenza dei dati inseriti." promptTitle="Oneri previdenziali e IVA" prompt="Importo totale intervento di cui per parte edificio occupata da altre funzioni non scolastiche" sqref="F98">
      <formula1>0</formula1>
      <formula2>99999999</formula2>
    </dataValidation>
    <dataValidation type="decimal" showInputMessage="1" showErrorMessage="1" errorTitle="Errore inserimento dati" error="Verificare la coerenza dei dati inseriti." promptTitle="Prove e indagini sui materiali" prompt="Importo totale intervento di cui per parte scolastica dell'edificio" sqref="F103">
      <formula1>0</formula1>
      <formula2>99999999</formula2>
    </dataValidation>
    <dataValidation type="decimal" showInputMessage="1" showErrorMessage="1" errorTitle="Errore inserimento dati" error="Verificare la coerenza dei dati inseriti." promptTitle="Prove e indagini sui materiali" prompt="Importo totale intervento di cui per parte edificio occupata da biblioteca comunale" sqref="F105">
      <formula1>0</formula1>
      <formula2>99999999</formula2>
    </dataValidation>
    <dataValidation type="decimal" showInputMessage="1" showErrorMessage="1" errorTitle="Errore inserimento dati" error="Vɥrificare la coerenza dei dati inseriti." promptTitle="Prove e indagini sui materiali" prompt="Importo totale intervento di cui per parte edificio occupata da altre funzioni non scolastiche" sqref="F107">
      <formula1>0</formula1>
      <formula2>99999999</formula2>
    </dataValidation>
  </dataValidations>
  <pageMargins left="0.70866141732283472" right="0.70866141732283472" top="0.74803149606299213" bottom="0.74803149606299213" header="0.31496062992125984" footer="0.31496062992125984"/>
  <pageSetup paperSize="8" scale="8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k_Pal">
              <controlPr defaultSize="0" autoFill="0" autoLine="0" autoPict="0">
                <anchor moveWithCells="1">
                  <from>
                    <xdr:col>5</xdr:col>
                    <xdr:colOff>0</xdr:colOff>
                    <xdr:row>59</xdr:row>
                    <xdr:rowOff>142875</xdr:rowOff>
                  </from>
                  <to>
                    <xdr:col>5</xdr:col>
                    <xdr:colOff>238125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k_Aud">
              <controlPr defaultSize="0" autoFill="0" autoLine="0" autoPict="0">
                <anchor moveWithCells="1">
                  <from>
                    <xdr:col>5</xdr:col>
                    <xdr:colOff>0</xdr:colOff>
                    <xdr:row>61</xdr:row>
                    <xdr:rowOff>76200</xdr:rowOff>
                  </from>
                  <to>
                    <xdr:col>5</xdr:col>
                    <xdr:colOff>238125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k_Ter">
              <controlPr defaultSize="0" autoFill="0" autoLine="0" autoPict="0">
                <anchor moveWithCells="1">
                  <from>
                    <xdr:col>5</xdr:col>
                    <xdr:colOff>0</xdr:colOff>
                    <xdr:row>63</xdr:row>
                    <xdr:rowOff>76200</xdr:rowOff>
                  </from>
                  <to>
                    <xdr:col>5</xdr:col>
                    <xdr:colOff>238125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k_Alt">
              <controlPr defaultSize="0" autoFill="0" autoLine="0" autoPict="0">
                <anchor moveWithCells="1">
                  <from>
                    <xdr:col>5</xdr:col>
                    <xdr:colOff>0</xdr:colOff>
                    <xdr:row>65</xdr:row>
                    <xdr:rowOff>76200</xdr:rowOff>
                  </from>
                  <to>
                    <xdr:col>5</xdr:col>
                    <xdr:colOff>238125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8" name="chk_Eso">
              <controlPr defaultSize="0" autoFill="0" autoLine="0" autoPict="0">
                <anchor moveWithCells="1">
                  <from>
                    <xdr:col>5</xdr:col>
                    <xdr:colOff>9525</xdr:colOff>
                    <xdr:row>38</xdr:row>
                    <xdr:rowOff>9525</xdr:rowOff>
                  </from>
                  <to>
                    <xdr:col>5</xdr:col>
                    <xdr:colOff>247650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Check Box 46">
              <controlPr defaultSize="0" autoFill="0" autoLine="0" autoPict="0">
                <anchor moveWithCells="1">
                  <from>
                    <xdr:col>5</xdr:col>
                    <xdr:colOff>9525</xdr:colOff>
                    <xdr:row>47</xdr:row>
                    <xdr:rowOff>9525</xdr:rowOff>
                  </from>
                  <to>
                    <xdr:col>5</xdr:col>
                    <xdr:colOff>247650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0" name="chk_Pal">
              <controlPr defaultSize="0" autoFill="0" autoLine="0" autoPict="0">
                <anchor moveWithCells="1">
                  <from>
                    <xdr:col>5</xdr:col>
                    <xdr:colOff>0</xdr:colOff>
                    <xdr:row>125</xdr:row>
                    <xdr:rowOff>142875</xdr:rowOff>
                  </from>
                  <to>
                    <xdr:col>5</xdr:col>
                    <xdr:colOff>238125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1" name="chk_Aud">
              <controlPr defaultSize="0" autoFill="0" autoLine="0" autoPict="0">
                <anchor moveWithCells="1">
                  <from>
                    <xdr:col>5</xdr:col>
                    <xdr:colOff>0</xdr:colOff>
                    <xdr:row>127</xdr:row>
                    <xdr:rowOff>76200</xdr:rowOff>
                  </from>
                  <to>
                    <xdr:col>5</xdr:col>
                    <xdr:colOff>238125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2" name="chk_Ter">
              <controlPr defaultSize="0" autoFill="0" autoLine="0" autoPict="0">
                <anchor moveWithCells="1">
                  <from>
                    <xdr:col>5</xdr:col>
                    <xdr:colOff>0</xdr:colOff>
                    <xdr:row>129</xdr:row>
                    <xdr:rowOff>76200</xdr:rowOff>
                  </from>
                  <to>
                    <xdr:col>5</xdr:col>
                    <xdr:colOff>238125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3" name="chk_Pal">
              <controlPr defaultSize="0" autoFill="0" autoLine="0" autoPict="0">
                <anchor moveWithCells="1">
                  <from>
                    <xdr:col>5</xdr:col>
                    <xdr:colOff>0</xdr:colOff>
                    <xdr:row>134</xdr:row>
                    <xdr:rowOff>142875</xdr:rowOff>
                  </from>
                  <to>
                    <xdr:col>5</xdr:col>
                    <xdr:colOff>238125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4" name="chk_Aud">
              <controlPr defaultSize="0" autoFill="0" autoLine="0" autoPict="0">
                <anchor moveWithCells="1">
                  <from>
                    <xdr:col>5</xdr:col>
                    <xdr:colOff>0</xdr:colOff>
                    <xdr:row>136</xdr:row>
                    <xdr:rowOff>76200</xdr:rowOff>
                  </from>
                  <to>
                    <xdr:col>5</xdr:col>
                    <xdr:colOff>238125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5" name="chk_Ter">
              <controlPr defaultSize="0" autoFill="0" autoLine="0" autoPict="0">
                <anchor moveWithCells="1">
                  <from>
                    <xdr:col>5</xdr:col>
                    <xdr:colOff>0</xdr:colOff>
                    <xdr:row>138</xdr:row>
                    <xdr:rowOff>76200</xdr:rowOff>
                  </from>
                  <to>
                    <xdr:col>5</xdr:col>
                    <xdr:colOff>238125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6" name="chk_Pal">
              <controlPr defaultSize="0" autoFill="0" autoLine="0" autoPict="0">
                <anchor moveWithCells="1">
                  <from>
                    <xdr:col>5</xdr:col>
                    <xdr:colOff>0</xdr:colOff>
                    <xdr:row>143</xdr:row>
                    <xdr:rowOff>142875</xdr:rowOff>
                  </from>
                  <to>
                    <xdr:col>5</xdr:col>
                    <xdr:colOff>238125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7" name="chk_Aud">
              <controlPr defaultSize="0" autoFill="0" autoLine="0" autoPict="0">
                <anchor moveWithCells="1">
                  <from>
                    <xdr:col>5</xdr:col>
                    <xdr:colOff>0</xdr:colOff>
                    <xdr:row>145</xdr:row>
                    <xdr:rowOff>76200</xdr:rowOff>
                  </from>
                  <to>
                    <xdr:col>5</xdr:col>
                    <xdr:colOff>238125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8" name="chk_Ter">
              <controlPr defaultSize="0" autoFill="0" autoLine="0" autoPict="0">
                <anchor moveWithCells="1">
                  <from>
                    <xdr:col>5</xdr:col>
                    <xdr:colOff>0</xdr:colOff>
                    <xdr:row>147</xdr:row>
                    <xdr:rowOff>76200</xdr:rowOff>
                  </from>
                  <to>
                    <xdr:col>5</xdr:col>
                    <xdr:colOff>238125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9" name="chk_Alt">
              <controlPr defaultSize="0" autoFill="0" autoLine="0" autoPict="0">
                <anchor moveWithCells="1">
                  <from>
                    <xdr:col>5</xdr:col>
                    <xdr:colOff>0</xdr:colOff>
                    <xdr:row>149</xdr:row>
                    <xdr:rowOff>76200</xdr:rowOff>
                  </from>
                  <to>
                    <xdr:col>5</xdr:col>
                    <xdr:colOff>238125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0" name="chk_Pal">
              <controlPr defaultSize="0" autoFill="0" autoLine="0" autoPict="0">
                <anchor moveWithCells="1">
                  <from>
                    <xdr:col>5</xdr:col>
                    <xdr:colOff>0</xdr:colOff>
                    <xdr:row>154</xdr:row>
                    <xdr:rowOff>142875</xdr:rowOff>
                  </from>
                  <to>
                    <xdr:col>5</xdr:col>
                    <xdr:colOff>238125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1" name="chk_Aud">
              <controlPr defaultSize="0" autoFill="0" autoLine="0" autoPict="0">
                <anchor moveWithCells="1">
                  <from>
                    <xdr:col>5</xdr:col>
                    <xdr:colOff>0</xdr:colOff>
                    <xdr:row>156</xdr:row>
                    <xdr:rowOff>76200</xdr:rowOff>
                  </from>
                  <to>
                    <xdr:col>5</xdr:col>
                    <xdr:colOff>238125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2" name="chk_Ter">
              <controlPr defaultSize="0" autoFill="0" autoLine="0" autoPict="0">
                <anchor moveWithCells="1">
                  <from>
                    <xdr:col>5</xdr:col>
                    <xdr:colOff>0</xdr:colOff>
                    <xdr:row>158</xdr:row>
                    <xdr:rowOff>76200</xdr:rowOff>
                  </from>
                  <to>
                    <xdr:col>5</xdr:col>
                    <xdr:colOff>238125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3" name="chk_Alt">
              <controlPr defaultSize="0" autoFill="0" autoLine="0" autoPict="0">
                <anchor moveWithCells="1">
                  <from>
                    <xdr:col>5</xdr:col>
                    <xdr:colOff>0</xdr:colOff>
                    <xdr:row>160</xdr:row>
                    <xdr:rowOff>76200</xdr:rowOff>
                  </from>
                  <to>
                    <xdr:col>5</xdr:col>
                    <xdr:colOff>238125</xdr:colOff>
                    <xdr:row>162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61" yWindow="744" count="3">
        <x14:dataValidation type="list" allowBlank="1" showInputMessage="1" showErrorMessage="1" errorTitle="Errore inserimento dati" error="Verificare la coerenza dei dati inseriti." promptTitle="Legale rappresentante" prompt="Selezionare il legale rappresentante dell'ente richiedente il finanziamento">
          <x14:formula1>
            <xm:f>Legale!$B$2:$B$5</xm:f>
          </x14:formula1>
          <xm:sqref>F14:J14</xm:sqref>
        </x14:dataValidation>
        <x14:dataValidation type="list" allowBlank="1" showInputMessage="1" showErrorMessage="1" errorTitle="Errore inserimento dati" error="Verificare la coerenza dei dati inseriti." promptTitle="Ente richiedente" prompt="Selezionare l'ente richiedente il finanziamento">
          <x14:formula1>
            <xm:f>Ente!$B$2:$B$4</xm:f>
          </x14:formula1>
          <xm:sqref>F10:J10</xm:sqref>
        </x14:dataValidation>
        <x14:dataValidation type="list" allowBlank="1" showInputMessage="1" showErrorMessage="1" errorTitle="Errore inserimento dati" error="Verificare la coerenza dei dati inseriti." promptTitle="Codice MIUR" prompt="Selezionare il codice MIUR dell'edificio">
          <x14:formula1>
            <xm:f>Edifici!$A$2:$A$154</xm:f>
          </x14:formula1>
          <xm:sqref>F22:G22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M154"/>
  <sheetViews>
    <sheetView workbookViewId="0"/>
  </sheetViews>
  <sheetFormatPr defaultRowHeight="15" customHeight="1" x14ac:dyDescent="0.25"/>
  <cols>
    <col min="1" max="1" width="15.28515625" style="49" customWidth="1"/>
    <col min="2" max="2" width="16.42578125" customWidth="1"/>
    <col min="3" max="3" width="33.140625" customWidth="1"/>
    <col min="4" max="4" width="57.85546875" customWidth="1"/>
    <col min="5" max="5" width="76.85546875" customWidth="1"/>
    <col min="6" max="6" width="19.28515625" customWidth="1"/>
    <col min="7" max="7" width="15.28515625" style="24" customWidth="1"/>
    <col min="8" max="8" width="64.85546875" customWidth="1"/>
    <col min="9" max="13" width="20.85546875" customWidth="1"/>
  </cols>
  <sheetData>
    <row r="1" spans="1:13" ht="15" customHeight="1" x14ac:dyDescent="0.25">
      <c r="A1" s="8" t="s">
        <v>15</v>
      </c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353</v>
      </c>
      <c r="I1" s="8" t="s">
        <v>354</v>
      </c>
      <c r="J1" s="8" t="s">
        <v>355</v>
      </c>
      <c r="K1" s="8" t="s">
        <v>356</v>
      </c>
      <c r="L1" s="8" t="s">
        <v>324</v>
      </c>
      <c r="M1" s="8" t="s">
        <v>357</v>
      </c>
    </row>
    <row r="2" spans="1:13" ht="15" customHeight="1" x14ac:dyDescent="0.25">
      <c r="A2" s="48" t="s">
        <v>314</v>
      </c>
      <c r="B2" s="6" t="s">
        <v>314</v>
      </c>
      <c r="C2" s="6" t="s">
        <v>314</v>
      </c>
      <c r="D2" s="6" t="s">
        <v>314</v>
      </c>
      <c r="E2" s="6" t="s">
        <v>314</v>
      </c>
      <c r="F2" s="6" t="s">
        <v>314</v>
      </c>
      <c r="G2" s="6" t="s">
        <v>314</v>
      </c>
      <c r="H2" s="6" t="s">
        <v>314</v>
      </c>
      <c r="I2" s="6" t="s">
        <v>314</v>
      </c>
      <c r="J2" s="6" t="s">
        <v>314</v>
      </c>
      <c r="K2" s="6" t="s">
        <v>314</v>
      </c>
      <c r="L2" s="6" t="s">
        <v>314</v>
      </c>
      <c r="M2" s="6" t="s">
        <v>314</v>
      </c>
    </row>
    <row r="3" spans="1:13" ht="15" customHeight="1" x14ac:dyDescent="0.25">
      <c r="A3" s="68">
        <v>100000</v>
      </c>
      <c r="B3" s="69" t="s">
        <v>4</v>
      </c>
      <c r="C3" s="69" t="s">
        <v>358</v>
      </c>
      <c r="D3" s="69" t="s">
        <v>359</v>
      </c>
      <c r="E3" s="69" t="s">
        <v>336</v>
      </c>
      <c r="F3" s="70"/>
      <c r="G3" s="68">
        <v>0</v>
      </c>
      <c r="H3" s="68">
        <v>0</v>
      </c>
      <c r="I3" s="68">
        <v>0</v>
      </c>
      <c r="J3" s="68">
        <v>0</v>
      </c>
      <c r="K3" s="70"/>
      <c r="L3" s="70"/>
      <c r="M3" s="71">
        <v>0</v>
      </c>
    </row>
    <row r="4" spans="1:13" ht="15" customHeight="1" x14ac:dyDescent="0.25">
      <c r="A4" s="68">
        <v>70022200</v>
      </c>
      <c r="B4" s="69" t="s">
        <v>3</v>
      </c>
      <c r="C4" s="69" t="s">
        <v>340</v>
      </c>
      <c r="D4" s="69" t="s">
        <v>23</v>
      </c>
      <c r="E4" s="69" t="s">
        <v>24</v>
      </c>
      <c r="F4" s="70"/>
      <c r="G4" s="68">
        <v>10</v>
      </c>
      <c r="H4" s="68">
        <v>10</v>
      </c>
      <c r="I4" s="68">
        <v>0</v>
      </c>
      <c r="J4" s="68">
        <v>0</v>
      </c>
      <c r="K4" s="68">
        <v>14</v>
      </c>
      <c r="L4" s="68">
        <v>1</v>
      </c>
      <c r="M4" s="71">
        <v>0.13800000000000001</v>
      </c>
    </row>
    <row r="5" spans="1:13" ht="15" customHeight="1" x14ac:dyDescent="0.25">
      <c r="A5" s="68">
        <v>70022300</v>
      </c>
      <c r="B5" s="69" t="s">
        <v>3</v>
      </c>
      <c r="C5" s="69" t="s">
        <v>22</v>
      </c>
      <c r="D5" s="69" t="s">
        <v>25</v>
      </c>
      <c r="E5" s="69" t="s">
        <v>26</v>
      </c>
      <c r="F5" s="70"/>
      <c r="G5" s="68">
        <v>30</v>
      </c>
      <c r="H5" s="68">
        <v>0</v>
      </c>
      <c r="I5" s="68">
        <v>30</v>
      </c>
      <c r="J5" s="68">
        <v>0</v>
      </c>
      <c r="K5" s="68">
        <v>14</v>
      </c>
      <c r="L5" s="68">
        <v>1</v>
      </c>
      <c r="M5" s="71">
        <v>0.25800000000000001</v>
      </c>
    </row>
    <row r="6" spans="1:13" ht="15" customHeight="1" x14ac:dyDescent="0.25">
      <c r="A6" s="68">
        <v>70030001</v>
      </c>
      <c r="B6" s="69" t="s">
        <v>4</v>
      </c>
      <c r="C6" s="69" t="s">
        <v>27</v>
      </c>
      <c r="D6" s="69" t="s">
        <v>28</v>
      </c>
      <c r="E6" s="69" t="s">
        <v>331</v>
      </c>
      <c r="F6" s="71">
        <v>49.633000000000003</v>
      </c>
      <c r="G6" s="68">
        <v>0</v>
      </c>
      <c r="H6" s="68">
        <v>0</v>
      </c>
      <c r="I6" s="68">
        <v>0</v>
      </c>
      <c r="J6" s="68">
        <v>0</v>
      </c>
      <c r="K6" s="68">
        <v>21</v>
      </c>
      <c r="L6" s="68">
        <v>2</v>
      </c>
      <c r="M6" s="71">
        <v>0</v>
      </c>
    </row>
    <row r="7" spans="1:13" ht="15" customHeight="1" x14ac:dyDescent="0.25">
      <c r="A7" s="68">
        <v>70030003</v>
      </c>
      <c r="B7" s="69" t="s">
        <v>4</v>
      </c>
      <c r="C7" s="69" t="s">
        <v>27</v>
      </c>
      <c r="D7" s="69" t="s">
        <v>29</v>
      </c>
      <c r="E7" s="69" t="s">
        <v>332</v>
      </c>
      <c r="F7" s="71">
        <v>3.4460000000000002</v>
      </c>
      <c r="G7" s="68">
        <v>0</v>
      </c>
      <c r="H7" s="68">
        <v>0</v>
      </c>
      <c r="I7" s="68">
        <v>0</v>
      </c>
      <c r="J7" s="68">
        <v>0</v>
      </c>
      <c r="K7" s="68">
        <v>19</v>
      </c>
      <c r="L7" s="68">
        <v>2</v>
      </c>
      <c r="M7" s="71">
        <v>0.70599999999999996</v>
      </c>
    </row>
    <row r="8" spans="1:13" ht="15" customHeight="1" x14ac:dyDescent="0.25">
      <c r="A8" s="68">
        <v>70030005</v>
      </c>
      <c r="B8" s="69" t="s">
        <v>3</v>
      </c>
      <c r="C8" s="69" t="s">
        <v>27</v>
      </c>
      <c r="D8" s="69" t="s">
        <v>30</v>
      </c>
      <c r="E8" s="69" t="s">
        <v>360</v>
      </c>
      <c r="F8" s="70"/>
      <c r="G8" s="68">
        <v>0</v>
      </c>
      <c r="H8" s="68">
        <v>0</v>
      </c>
      <c r="I8" s="68">
        <v>0</v>
      </c>
      <c r="J8" s="68">
        <v>0</v>
      </c>
      <c r="K8" s="68">
        <v>10</v>
      </c>
      <c r="L8" s="68">
        <v>2</v>
      </c>
      <c r="M8" s="71">
        <v>0</v>
      </c>
    </row>
    <row r="9" spans="1:13" ht="15" customHeight="1" x14ac:dyDescent="0.25">
      <c r="A9" s="68">
        <v>70030100</v>
      </c>
      <c r="B9" s="69" t="s">
        <v>3</v>
      </c>
      <c r="C9" s="69" t="s">
        <v>27</v>
      </c>
      <c r="D9" s="69" t="s">
        <v>31</v>
      </c>
      <c r="E9" s="69" t="s">
        <v>32</v>
      </c>
      <c r="F9" s="70"/>
      <c r="G9" s="68">
        <v>65</v>
      </c>
      <c r="H9" s="68">
        <v>65</v>
      </c>
      <c r="I9" s="68">
        <v>0</v>
      </c>
      <c r="J9" s="68">
        <v>0</v>
      </c>
      <c r="K9" s="68">
        <v>6</v>
      </c>
      <c r="L9" s="68">
        <v>1</v>
      </c>
      <c r="M9" s="71">
        <v>0</v>
      </c>
    </row>
    <row r="10" spans="1:13" ht="15" customHeight="1" x14ac:dyDescent="0.25">
      <c r="A10" s="68">
        <v>70030200</v>
      </c>
      <c r="B10" s="69" t="s">
        <v>3</v>
      </c>
      <c r="C10" s="69" t="s">
        <v>27</v>
      </c>
      <c r="D10" s="69" t="s">
        <v>33</v>
      </c>
      <c r="E10" s="69" t="s">
        <v>34</v>
      </c>
      <c r="F10" s="70"/>
      <c r="G10" s="68">
        <v>21</v>
      </c>
      <c r="H10" s="68">
        <v>21</v>
      </c>
      <c r="I10" s="68">
        <v>0</v>
      </c>
      <c r="J10" s="68">
        <v>0</v>
      </c>
      <c r="K10" s="68">
        <v>6</v>
      </c>
      <c r="L10" s="68">
        <v>1</v>
      </c>
      <c r="M10" s="71">
        <v>0</v>
      </c>
    </row>
    <row r="11" spans="1:13" ht="15" customHeight="1" x14ac:dyDescent="0.25">
      <c r="A11" s="68">
        <v>70030300</v>
      </c>
      <c r="B11" s="69" t="s">
        <v>3</v>
      </c>
      <c r="C11" s="69" t="s">
        <v>27</v>
      </c>
      <c r="D11" s="69" t="s">
        <v>35</v>
      </c>
      <c r="E11" s="69" t="s">
        <v>36</v>
      </c>
      <c r="F11" s="70"/>
      <c r="G11" s="68">
        <v>13</v>
      </c>
      <c r="H11" s="68">
        <v>13</v>
      </c>
      <c r="I11" s="68">
        <v>0</v>
      </c>
      <c r="J11" s="68">
        <v>0</v>
      </c>
      <c r="K11" s="68">
        <v>6</v>
      </c>
      <c r="L11" s="68">
        <v>1</v>
      </c>
      <c r="M11" s="71">
        <v>0</v>
      </c>
    </row>
    <row r="12" spans="1:13" ht="15" customHeight="1" x14ac:dyDescent="0.25">
      <c r="A12" s="68">
        <v>70030400</v>
      </c>
      <c r="B12" s="69" t="s">
        <v>3</v>
      </c>
      <c r="C12" s="69" t="s">
        <v>27</v>
      </c>
      <c r="D12" s="69" t="s">
        <v>37</v>
      </c>
      <c r="E12" s="69" t="s">
        <v>361</v>
      </c>
      <c r="F12" s="71">
        <v>1.482</v>
      </c>
      <c r="G12" s="68">
        <v>437</v>
      </c>
      <c r="H12" s="68">
        <v>0</v>
      </c>
      <c r="I12" s="68">
        <v>205</v>
      </c>
      <c r="J12" s="68">
        <v>232</v>
      </c>
      <c r="K12" s="68">
        <v>6</v>
      </c>
      <c r="L12" s="68">
        <v>1</v>
      </c>
      <c r="M12" s="71">
        <v>2.8290000000000002</v>
      </c>
    </row>
    <row r="13" spans="1:13" ht="15" customHeight="1" x14ac:dyDescent="0.25">
      <c r="A13" s="68">
        <v>70030500</v>
      </c>
      <c r="B13" s="69" t="s">
        <v>4</v>
      </c>
      <c r="C13" s="69" t="s">
        <v>27</v>
      </c>
      <c r="D13" s="69" t="s">
        <v>38</v>
      </c>
      <c r="E13" s="69" t="s">
        <v>39</v>
      </c>
      <c r="F13" s="71">
        <v>1.915</v>
      </c>
      <c r="G13" s="68">
        <v>0</v>
      </c>
      <c r="H13" s="68">
        <v>0</v>
      </c>
      <c r="I13" s="68">
        <v>0</v>
      </c>
      <c r="J13" s="68">
        <v>0</v>
      </c>
      <c r="K13" s="70"/>
      <c r="L13" s="70"/>
      <c r="M13" s="71">
        <v>2.222</v>
      </c>
    </row>
    <row r="14" spans="1:13" ht="15" customHeight="1" x14ac:dyDescent="0.25">
      <c r="A14" s="68">
        <v>70030598</v>
      </c>
      <c r="B14" s="69" t="s">
        <v>4</v>
      </c>
      <c r="C14" s="69" t="s">
        <v>27</v>
      </c>
      <c r="D14" s="69" t="s">
        <v>40</v>
      </c>
      <c r="E14" s="69" t="s">
        <v>362</v>
      </c>
      <c r="F14" s="71">
        <v>10.467000000000001</v>
      </c>
      <c r="G14" s="68">
        <v>0</v>
      </c>
      <c r="H14" s="68">
        <v>0</v>
      </c>
      <c r="I14" s="68">
        <v>0</v>
      </c>
      <c r="J14" s="68">
        <v>0</v>
      </c>
      <c r="K14" s="68">
        <v>22</v>
      </c>
      <c r="L14" s="68">
        <v>2</v>
      </c>
      <c r="M14" s="71">
        <v>0</v>
      </c>
    </row>
    <row r="15" spans="1:13" ht="15" customHeight="1" x14ac:dyDescent="0.25">
      <c r="A15" s="68">
        <v>70030600</v>
      </c>
      <c r="B15" s="69" t="s">
        <v>3</v>
      </c>
      <c r="C15" s="69" t="s">
        <v>27</v>
      </c>
      <c r="D15" s="69" t="s">
        <v>41</v>
      </c>
      <c r="E15" s="69" t="s">
        <v>42</v>
      </c>
      <c r="F15" s="70"/>
      <c r="G15" s="68">
        <v>62</v>
      </c>
      <c r="H15" s="68">
        <v>62</v>
      </c>
      <c r="I15" s="68">
        <v>0</v>
      </c>
      <c r="J15" s="68">
        <v>0</v>
      </c>
      <c r="K15" s="68">
        <v>7</v>
      </c>
      <c r="L15" s="68">
        <v>1</v>
      </c>
      <c r="M15" s="71">
        <v>0</v>
      </c>
    </row>
    <row r="16" spans="1:13" ht="15" customHeight="1" x14ac:dyDescent="0.25">
      <c r="A16" s="68">
        <v>70030601</v>
      </c>
      <c r="B16" s="69" t="s">
        <v>4</v>
      </c>
      <c r="C16" s="69" t="s">
        <v>27</v>
      </c>
      <c r="D16" s="69" t="s">
        <v>43</v>
      </c>
      <c r="E16" s="69" t="s">
        <v>341</v>
      </c>
      <c r="F16" s="71">
        <v>3.0489999999999999</v>
      </c>
      <c r="G16" s="68">
        <v>0</v>
      </c>
      <c r="H16" s="68">
        <v>0</v>
      </c>
      <c r="I16" s="68">
        <v>0</v>
      </c>
      <c r="J16" s="68">
        <v>0</v>
      </c>
      <c r="K16" s="68">
        <v>22</v>
      </c>
      <c r="L16" s="68">
        <v>2</v>
      </c>
      <c r="M16" s="71">
        <v>0.94799999999999995</v>
      </c>
    </row>
    <row r="17" spans="1:13" ht="15" customHeight="1" x14ac:dyDescent="0.25">
      <c r="A17" s="68">
        <v>70030612</v>
      </c>
      <c r="B17" s="69" t="s">
        <v>4</v>
      </c>
      <c r="C17" s="69" t="s">
        <v>27</v>
      </c>
      <c r="D17" s="69" t="s">
        <v>44</v>
      </c>
      <c r="E17" s="69" t="s">
        <v>333</v>
      </c>
      <c r="F17" s="71">
        <v>7.407</v>
      </c>
      <c r="G17" s="68">
        <v>0</v>
      </c>
      <c r="H17" s="68">
        <v>0</v>
      </c>
      <c r="I17" s="68">
        <v>0</v>
      </c>
      <c r="J17" s="68">
        <v>0</v>
      </c>
      <c r="K17" s="68">
        <v>19</v>
      </c>
      <c r="L17" s="68">
        <v>2</v>
      </c>
      <c r="M17" s="71">
        <v>1.0329999999999999</v>
      </c>
    </row>
    <row r="18" spans="1:13" ht="15" customHeight="1" x14ac:dyDescent="0.25">
      <c r="A18" s="68">
        <v>70030613</v>
      </c>
      <c r="B18" s="69" t="s">
        <v>4</v>
      </c>
      <c r="C18" s="69" t="s">
        <v>27</v>
      </c>
      <c r="D18" s="69" t="s">
        <v>45</v>
      </c>
      <c r="E18" s="69" t="s">
        <v>334</v>
      </c>
      <c r="F18" s="71">
        <v>8.3510000000000009</v>
      </c>
      <c r="G18" s="68">
        <v>0</v>
      </c>
      <c r="H18" s="68">
        <v>0</v>
      </c>
      <c r="I18" s="68">
        <v>0</v>
      </c>
      <c r="J18" s="68">
        <v>0</v>
      </c>
      <c r="K18" s="68">
        <v>19</v>
      </c>
      <c r="L18" s="68">
        <v>2</v>
      </c>
      <c r="M18" s="71">
        <v>1.6319999999999999</v>
      </c>
    </row>
    <row r="19" spans="1:13" ht="15" customHeight="1" x14ac:dyDescent="0.25">
      <c r="A19" s="68">
        <v>70030615</v>
      </c>
      <c r="B19" s="69" t="s">
        <v>4</v>
      </c>
      <c r="C19" s="69" t="s">
        <v>27</v>
      </c>
      <c r="D19" s="69" t="s">
        <v>46</v>
      </c>
      <c r="E19" s="69" t="s">
        <v>47</v>
      </c>
      <c r="F19" s="70"/>
      <c r="G19" s="68">
        <v>0</v>
      </c>
      <c r="H19" s="68">
        <v>0</v>
      </c>
      <c r="I19" s="68">
        <v>0</v>
      </c>
      <c r="J19" s="68">
        <v>0</v>
      </c>
      <c r="K19" s="68">
        <v>20</v>
      </c>
      <c r="L19" s="68">
        <v>2</v>
      </c>
      <c r="M19" s="71">
        <v>0.28100000000000003</v>
      </c>
    </row>
    <row r="20" spans="1:13" ht="15" customHeight="1" x14ac:dyDescent="0.25">
      <c r="A20" s="68">
        <v>70030616</v>
      </c>
      <c r="B20" s="69" t="s">
        <v>4</v>
      </c>
      <c r="C20" s="69" t="s">
        <v>27</v>
      </c>
      <c r="D20" s="69" t="s">
        <v>48</v>
      </c>
      <c r="E20" s="69" t="s">
        <v>335</v>
      </c>
      <c r="F20" s="71">
        <v>5.05</v>
      </c>
      <c r="G20" s="68">
        <v>0</v>
      </c>
      <c r="H20" s="68">
        <v>0</v>
      </c>
      <c r="I20" s="68">
        <v>0</v>
      </c>
      <c r="J20" s="68">
        <v>0</v>
      </c>
      <c r="K20" s="68">
        <v>23</v>
      </c>
      <c r="L20" s="68">
        <v>2</v>
      </c>
      <c r="M20" s="71">
        <v>0</v>
      </c>
    </row>
    <row r="21" spans="1:13" ht="15" customHeight="1" x14ac:dyDescent="0.25">
      <c r="A21" s="68">
        <v>70030700</v>
      </c>
      <c r="B21" s="69" t="s">
        <v>3</v>
      </c>
      <c r="C21" s="69" t="s">
        <v>27</v>
      </c>
      <c r="D21" s="69" t="s">
        <v>49</v>
      </c>
      <c r="E21" s="69" t="s">
        <v>50</v>
      </c>
      <c r="F21" s="70"/>
      <c r="G21" s="68">
        <v>13</v>
      </c>
      <c r="H21" s="68">
        <v>13</v>
      </c>
      <c r="I21" s="68">
        <v>0</v>
      </c>
      <c r="J21" s="68">
        <v>0</v>
      </c>
      <c r="K21" s="68">
        <v>7</v>
      </c>
      <c r="L21" s="68">
        <v>1</v>
      </c>
      <c r="M21" s="71">
        <v>0</v>
      </c>
    </row>
    <row r="22" spans="1:13" ht="15" customHeight="1" x14ac:dyDescent="0.25">
      <c r="A22" s="68">
        <v>70030800</v>
      </c>
      <c r="B22" s="69" t="s">
        <v>3</v>
      </c>
      <c r="C22" s="69" t="s">
        <v>27</v>
      </c>
      <c r="D22" s="69" t="s">
        <v>51</v>
      </c>
      <c r="E22" s="69" t="s">
        <v>52</v>
      </c>
      <c r="F22" s="71">
        <v>1</v>
      </c>
      <c r="G22" s="68">
        <v>107</v>
      </c>
      <c r="H22" s="68">
        <v>34</v>
      </c>
      <c r="I22" s="68">
        <v>73</v>
      </c>
      <c r="J22" s="68">
        <v>0</v>
      </c>
      <c r="K22" s="68">
        <v>7</v>
      </c>
      <c r="L22" s="68">
        <v>1</v>
      </c>
      <c r="M22" s="71">
        <v>0</v>
      </c>
    </row>
    <row r="23" spans="1:13" ht="15" customHeight="1" x14ac:dyDescent="0.25">
      <c r="A23" s="68">
        <v>70030900</v>
      </c>
      <c r="B23" s="69" t="s">
        <v>3</v>
      </c>
      <c r="C23" s="69" t="s">
        <v>27</v>
      </c>
      <c r="D23" s="69" t="s">
        <v>53</v>
      </c>
      <c r="E23" s="69" t="s">
        <v>54</v>
      </c>
      <c r="F23" s="71">
        <v>10</v>
      </c>
      <c r="G23" s="68">
        <v>147</v>
      </c>
      <c r="H23" s="68">
        <v>0</v>
      </c>
      <c r="I23" s="68">
        <v>147</v>
      </c>
      <c r="J23" s="68">
        <v>0</v>
      </c>
      <c r="K23" s="68">
        <v>7</v>
      </c>
      <c r="L23" s="68">
        <v>1</v>
      </c>
      <c r="M23" s="71">
        <v>0</v>
      </c>
    </row>
    <row r="24" spans="1:13" ht="15" customHeight="1" x14ac:dyDescent="0.25">
      <c r="A24" s="68">
        <v>70031100</v>
      </c>
      <c r="B24" s="69" t="s">
        <v>3</v>
      </c>
      <c r="C24" s="69" t="s">
        <v>27</v>
      </c>
      <c r="D24" s="69" t="s">
        <v>55</v>
      </c>
      <c r="E24" s="69" t="s">
        <v>56</v>
      </c>
      <c r="F24" s="70"/>
      <c r="G24" s="68">
        <v>221</v>
      </c>
      <c r="H24" s="68">
        <v>0</v>
      </c>
      <c r="I24" s="68">
        <v>0</v>
      </c>
      <c r="J24" s="68">
        <v>221</v>
      </c>
      <c r="K24" s="68">
        <v>7</v>
      </c>
      <c r="L24" s="68">
        <v>1</v>
      </c>
      <c r="M24" s="71">
        <v>1.6379999999999999</v>
      </c>
    </row>
    <row r="25" spans="1:13" ht="15" customHeight="1" x14ac:dyDescent="0.25">
      <c r="A25" s="68">
        <v>70031200</v>
      </c>
      <c r="B25" s="69" t="s">
        <v>3</v>
      </c>
      <c r="C25" s="69" t="s">
        <v>27</v>
      </c>
      <c r="D25" s="69" t="s">
        <v>57</v>
      </c>
      <c r="E25" s="69" t="s">
        <v>58</v>
      </c>
      <c r="F25" s="70"/>
      <c r="G25" s="68">
        <v>62</v>
      </c>
      <c r="H25" s="68">
        <v>62</v>
      </c>
      <c r="I25" s="68">
        <v>0</v>
      </c>
      <c r="J25" s="68">
        <v>0</v>
      </c>
      <c r="K25" s="68">
        <v>8</v>
      </c>
      <c r="L25" s="68">
        <v>1</v>
      </c>
      <c r="M25" s="71">
        <v>0</v>
      </c>
    </row>
    <row r="26" spans="1:13" ht="15" customHeight="1" x14ac:dyDescent="0.25">
      <c r="A26" s="68">
        <v>70031300</v>
      </c>
      <c r="B26" s="69" t="s">
        <v>3</v>
      </c>
      <c r="C26" s="69" t="s">
        <v>27</v>
      </c>
      <c r="D26" s="69" t="s">
        <v>59</v>
      </c>
      <c r="E26" s="69" t="s">
        <v>60</v>
      </c>
      <c r="F26" s="70"/>
      <c r="G26" s="68">
        <v>88</v>
      </c>
      <c r="H26" s="68">
        <v>32</v>
      </c>
      <c r="I26" s="68">
        <v>56</v>
      </c>
      <c r="J26" s="68">
        <v>0</v>
      </c>
      <c r="K26" s="68">
        <v>8</v>
      </c>
      <c r="L26" s="68">
        <v>1</v>
      </c>
      <c r="M26" s="71">
        <v>0</v>
      </c>
    </row>
    <row r="27" spans="1:13" ht="15" customHeight="1" x14ac:dyDescent="0.25">
      <c r="A27" s="68">
        <v>70031400</v>
      </c>
      <c r="B27" s="69" t="s">
        <v>3</v>
      </c>
      <c r="C27" s="69" t="s">
        <v>27</v>
      </c>
      <c r="D27" s="69" t="s">
        <v>61</v>
      </c>
      <c r="E27" s="69" t="s">
        <v>62</v>
      </c>
      <c r="F27" s="70"/>
      <c r="G27" s="68">
        <v>464</v>
      </c>
      <c r="H27" s="68">
        <v>0</v>
      </c>
      <c r="I27" s="68">
        <v>205</v>
      </c>
      <c r="J27" s="68">
        <v>259</v>
      </c>
      <c r="K27" s="68">
        <v>8</v>
      </c>
      <c r="L27" s="68">
        <v>1</v>
      </c>
      <c r="M27" s="71">
        <v>2.4910000000000001</v>
      </c>
    </row>
    <row r="28" spans="1:13" ht="15" customHeight="1" x14ac:dyDescent="0.25">
      <c r="A28" s="68">
        <v>70031800</v>
      </c>
      <c r="B28" s="69" t="s">
        <v>3</v>
      </c>
      <c r="C28" s="69" t="s">
        <v>27</v>
      </c>
      <c r="D28" s="69" t="s">
        <v>63</v>
      </c>
      <c r="E28" s="69" t="s">
        <v>64</v>
      </c>
      <c r="F28" s="70"/>
      <c r="G28" s="68">
        <v>86</v>
      </c>
      <c r="H28" s="68">
        <v>86</v>
      </c>
      <c r="I28" s="68">
        <v>0</v>
      </c>
      <c r="J28" s="68">
        <v>0</v>
      </c>
      <c r="K28" s="68">
        <v>10</v>
      </c>
      <c r="L28" s="68">
        <v>1</v>
      </c>
      <c r="M28" s="71">
        <v>0</v>
      </c>
    </row>
    <row r="29" spans="1:13" ht="15" customHeight="1" x14ac:dyDescent="0.25">
      <c r="A29" s="68">
        <v>70031900</v>
      </c>
      <c r="B29" s="69" t="s">
        <v>3</v>
      </c>
      <c r="C29" s="69" t="s">
        <v>27</v>
      </c>
      <c r="D29" s="69" t="s">
        <v>325</v>
      </c>
      <c r="E29" s="69" t="s">
        <v>65</v>
      </c>
      <c r="F29" s="70"/>
      <c r="G29" s="68">
        <v>292</v>
      </c>
      <c r="H29" s="68">
        <v>21</v>
      </c>
      <c r="I29" s="68">
        <v>85</v>
      </c>
      <c r="J29" s="68">
        <v>186</v>
      </c>
      <c r="K29" s="68">
        <v>10</v>
      </c>
      <c r="L29" s="68">
        <v>1</v>
      </c>
      <c r="M29" s="71">
        <v>1.4410000000000001</v>
      </c>
    </row>
    <row r="30" spans="1:13" ht="15" customHeight="1" x14ac:dyDescent="0.25">
      <c r="A30" s="68">
        <v>70032000</v>
      </c>
      <c r="B30" s="69" t="s">
        <v>3</v>
      </c>
      <c r="C30" s="69" t="s">
        <v>27</v>
      </c>
      <c r="D30" s="69" t="s">
        <v>66</v>
      </c>
      <c r="E30" s="69" t="s">
        <v>67</v>
      </c>
      <c r="F30" s="70"/>
      <c r="G30" s="68">
        <v>193</v>
      </c>
      <c r="H30" s="68">
        <v>0</v>
      </c>
      <c r="I30" s="68">
        <v>193</v>
      </c>
      <c r="J30" s="68">
        <v>0</v>
      </c>
      <c r="K30" s="68">
        <v>10</v>
      </c>
      <c r="L30" s="68">
        <v>1</v>
      </c>
      <c r="M30" s="71">
        <v>0</v>
      </c>
    </row>
    <row r="31" spans="1:13" ht="15" customHeight="1" x14ac:dyDescent="0.25">
      <c r="A31" s="68">
        <v>70032300</v>
      </c>
      <c r="B31" s="69" t="s">
        <v>3</v>
      </c>
      <c r="C31" s="69" t="s">
        <v>27</v>
      </c>
      <c r="D31" s="69" t="s">
        <v>68</v>
      </c>
      <c r="E31" s="69" t="s">
        <v>69</v>
      </c>
      <c r="F31" s="70"/>
      <c r="G31" s="68">
        <v>39</v>
      </c>
      <c r="H31" s="68">
        <v>39</v>
      </c>
      <c r="I31" s="68">
        <v>0</v>
      </c>
      <c r="J31" s="68">
        <v>0</v>
      </c>
      <c r="K31" s="68">
        <v>9</v>
      </c>
      <c r="L31" s="68">
        <v>1</v>
      </c>
      <c r="M31" s="71">
        <v>0</v>
      </c>
    </row>
    <row r="32" spans="1:13" ht="15" customHeight="1" x14ac:dyDescent="0.25">
      <c r="A32" s="68">
        <v>70032400</v>
      </c>
      <c r="B32" s="69" t="s">
        <v>3</v>
      </c>
      <c r="C32" s="69" t="s">
        <v>27</v>
      </c>
      <c r="D32" s="69" t="s">
        <v>70</v>
      </c>
      <c r="E32" s="69" t="s">
        <v>71</v>
      </c>
      <c r="F32" s="70"/>
      <c r="G32" s="68">
        <v>193</v>
      </c>
      <c r="H32" s="68">
        <v>0</v>
      </c>
      <c r="I32" s="68">
        <v>193</v>
      </c>
      <c r="J32" s="68">
        <v>0</v>
      </c>
      <c r="K32" s="68">
        <v>9</v>
      </c>
      <c r="L32" s="68">
        <v>1</v>
      </c>
      <c r="M32" s="71">
        <v>0</v>
      </c>
    </row>
    <row r="33" spans="1:13" ht="15" customHeight="1" x14ac:dyDescent="0.25">
      <c r="A33" s="68">
        <v>70032500</v>
      </c>
      <c r="B33" s="69" t="s">
        <v>3</v>
      </c>
      <c r="C33" s="69" t="s">
        <v>27</v>
      </c>
      <c r="D33" s="69" t="s">
        <v>72</v>
      </c>
      <c r="E33" s="69" t="s">
        <v>73</v>
      </c>
      <c r="F33" s="70"/>
      <c r="G33" s="68">
        <v>309</v>
      </c>
      <c r="H33" s="68">
        <v>0</v>
      </c>
      <c r="I33" s="68">
        <v>0</v>
      </c>
      <c r="J33" s="68">
        <v>309</v>
      </c>
      <c r="K33" s="68">
        <v>9</v>
      </c>
      <c r="L33" s="68">
        <v>1</v>
      </c>
      <c r="M33" s="71">
        <v>1.774</v>
      </c>
    </row>
    <row r="34" spans="1:13" ht="15" customHeight="1" x14ac:dyDescent="0.25">
      <c r="A34" s="68">
        <v>70032600</v>
      </c>
      <c r="B34" s="69" t="s">
        <v>4</v>
      </c>
      <c r="C34" s="69" t="s">
        <v>363</v>
      </c>
      <c r="D34" s="69" t="s">
        <v>364</v>
      </c>
      <c r="E34" s="69" t="s">
        <v>365</v>
      </c>
      <c r="F34" s="70"/>
      <c r="G34" s="68">
        <v>0</v>
      </c>
      <c r="H34" s="68">
        <v>0</v>
      </c>
      <c r="I34" s="68">
        <v>0</v>
      </c>
      <c r="J34" s="68">
        <v>0</v>
      </c>
      <c r="K34" s="68">
        <v>20</v>
      </c>
      <c r="L34" s="70"/>
      <c r="M34" s="71">
        <v>0</v>
      </c>
    </row>
    <row r="35" spans="1:13" ht="15" customHeight="1" x14ac:dyDescent="0.25">
      <c r="A35" s="68">
        <v>70044900</v>
      </c>
      <c r="B35" s="69" t="s">
        <v>3</v>
      </c>
      <c r="C35" s="69" t="s">
        <v>74</v>
      </c>
      <c r="D35" s="69" t="s">
        <v>75</v>
      </c>
      <c r="E35" s="69" t="s">
        <v>76</v>
      </c>
      <c r="F35" s="70"/>
      <c r="G35" s="68">
        <v>75</v>
      </c>
      <c r="H35" s="68">
        <v>29</v>
      </c>
      <c r="I35" s="68">
        <v>46</v>
      </c>
      <c r="J35" s="68">
        <v>0</v>
      </c>
      <c r="K35" s="68">
        <v>15</v>
      </c>
      <c r="L35" s="68">
        <v>1</v>
      </c>
      <c r="M35" s="71">
        <v>0</v>
      </c>
    </row>
    <row r="36" spans="1:13" ht="15" customHeight="1" x14ac:dyDescent="0.25">
      <c r="A36" s="68">
        <v>70055000</v>
      </c>
      <c r="B36" s="69" t="s">
        <v>3</v>
      </c>
      <c r="C36" s="69" t="s">
        <v>77</v>
      </c>
      <c r="D36" s="69" t="s">
        <v>78</v>
      </c>
      <c r="E36" s="69" t="s">
        <v>79</v>
      </c>
      <c r="F36" s="71">
        <v>1.94</v>
      </c>
      <c r="G36" s="68">
        <v>70</v>
      </c>
      <c r="H36" s="68">
        <v>27</v>
      </c>
      <c r="I36" s="68">
        <v>43</v>
      </c>
      <c r="J36" s="68">
        <v>0</v>
      </c>
      <c r="K36" s="68">
        <v>2</v>
      </c>
      <c r="L36" s="68">
        <v>1</v>
      </c>
      <c r="M36" s="71">
        <v>0.39900000000000002</v>
      </c>
    </row>
    <row r="37" spans="1:13" ht="15" customHeight="1" x14ac:dyDescent="0.25">
      <c r="A37" s="68">
        <v>70062100</v>
      </c>
      <c r="B37" s="69" t="s">
        <v>3</v>
      </c>
      <c r="C37" s="69" t="s">
        <v>80</v>
      </c>
      <c r="D37" s="69" t="s">
        <v>436</v>
      </c>
      <c r="E37" s="69" t="s">
        <v>437</v>
      </c>
      <c r="F37" s="70"/>
      <c r="G37" s="70"/>
      <c r="H37" s="68">
        <v>0</v>
      </c>
      <c r="I37" s="68">
        <v>0</v>
      </c>
      <c r="J37" s="68">
        <v>0</v>
      </c>
      <c r="K37" s="70"/>
      <c r="L37" s="70"/>
      <c r="M37" s="71">
        <v>6.3E-2</v>
      </c>
    </row>
    <row r="38" spans="1:13" ht="15" customHeight="1" x14ac:dyDescent="0.25">
      <c r="A38" s="68">
        <v>70073600</v>
      </c>
      <c r="B38" s="69" t="s">
        <v>3</v>
      </c>
      <c r="C38" s="69" t="s">
        <v>81</v>
      </c>
      <c r="D38" s="69" t="s">
        <v>82</v>
      </c>
      <c r="E38" s="69" t="s">
        <v>79</v>
      </c>
      <c r="F38" s="70"/>
      <c r="G38" s="68">
        <v>112</v>
      </c>
      <c r="H38" s="68">
        <v>35</v>
      </c>
      <c r="I38" s="68">
        <v>77</v>
      </c>
      <c r="J38" s="68">
        <v>0</v>
      </c>
      <c r="K38" s="68">
        <v>16</v>
      </c>
      <c r="L38" s="68">
        <v>1</v>
      </c>
      <c r="M38" s="71">
        <v>0</v>
      </c>
    </row>
    <row r="39" spans="1:13" ht="15" customHeight="1" x14ac:dyDescent="0.25">
      <c r="A39" s="68">
        <v>70083800</v>
      </c>
      <c r="B39" s="69" t="s">
        <v>3</v>
      </c>
      <c r="C39" s="69" t="s">
        <v>83</v>
      </c>
      <c r="D39" s="69" t="s">
        <v>84</v>
      </c>
      <c r="E39" s="69" t="s">
        <v>79</v>
      </c>
      <c r="F39" s="71">
        <v>5.5460000000000003</v>
      </c>
      <c r="G39" s="68">
        <v>146</v>
      </c>
      <c r="H39" s="68">
        <v>59</v>
      </c>
      <c r="I39" s="68">
        <v>87</v>
      </c>
      <c r="J39" s="68">
        <v>0</v>
      </c>
      <c r="K39" s="68">
        <v>3</v>
      </c>
      <c r="L39" s="68">
        <v>1</v>
      </c>
      <c r="M39" s="71">
        <v>0</v>
      </c>
    </row>
    <row r="40" spans="1:13" ht="15" customHeight="1" x14ac:dyDescent="0.25">
      <c r="A40" s="68">
        <v>70119000</v>
      </c>
      <c r="B40" s="69" t="s">
        <v>3</v>
      </c>
      <c r="C40" s="69" t="s">
        <v>85</v>
      </c>
      <c r="D40" s="69" t="s">
        <v>86</v>
      </c>
      <c r="E40" s="69" t="s">
        <v>87</v>
      </c>
      <c r="F40" s="70"/>
      <c r="G40" s="68">
        <v>20</v>
      </c>
      <c r="H40" s="68">
        <v>20</v>
      </c>
      <c r="I40" s="68">
        <v>0</v>
      </c>
      <c r="J40" s="68">
        <v>0</v>
      </c>
      <c r="K40" s="68">
        <v>11</v>
      </c>
      <c r="L40" s="68">
        <v>1</v>
      </c>
      <c r="M40" s="71">
        <v>0</v>
      </c>
    </row>
    <row r="41" spans="1:13" ht="15" customHeight="1" x14ac:dyDescent="0.25">
      <c r="A41" s="68">
        <v>70123800</v>
      </c>
      <c r="B41" s="69" t="s">
        <v>3</v>
      </c>
      <c r="C41" s="69" t="s">
        <v>88</v>
      </c>
      <c r="D41" s="69" t="s">
        <v>89</v>
      </c>
      <c r="E41" s="69" t="s">
        <v>90</v>
      </c>
      <c r="F41" s="70"/>
      <c r="G41" s="68">
        <v>141</v>
      </c>
      <c r="H41" s="68">
        <v>14</v>
      </c>
      <c r="I41" s="68">
        <v>35</v>
      </c>
      <c r="J41" s="68">
        <v>92</v>
      </c>
      <c r="K41" s="68">
        <v>16</v>
      </c>
      <c r="L41" s="68">
        <v>1</v>
      </c>
      <c r="M41" s="71">
        <v>0.495</v>
      </c>
    </row>
    <row r="42" spans="1:13" ht="15" customHeight="1" x14ac:dyDescent="0.25">
      <c r="A42" s="68">
        <v>70133900</v>
      </c>
      <c r="B42" s="69" t="s">
        <v>3</v>
      </c>
      <c r="C42" s="69" t="s">
        <v>91</v>
      </c>
      <c r="D42" s="69" t="s">
        <v>92</v>
      </c>
      <c r="E42" s="69" t="s">
        <v>79</v>
      </c>
      <c r="F42" s="71">
        <v>1.1499999999999999</v>
      </c>
      <c r="G42" s="68">
        <v>48</v>
      </c>
      <c r="H42" s="68">
        <v>23</v>
      </c>
      <c r="I42" s="68">
        <v>25</v>
      </c>
      <c r="J42" s="68">
        <v>0</v>
      </c>
      <c r="K42" s="68">
        <v>16</v>
      </c>
      <c r="L42" s="68">
        <v>1</v>
      </c>
      <c r="M42" s="71">
        <v>0.16500000000000001</v>
      </c>
    </row>
    <row r="43" spans="1:13" ht="15" customHeight="1" x14ac:dyDescent="0.25">
      <c r="A43" s="68">
        <v>70144000</v>
      </c>
      <c r="B43" s="69" t="s">
        <v>3</v>
      </c>
      <c r="C43" s="69" t="s">
        <v>93</v>
      </c>
      <c r="D43" s="69" t="s">
        <v>94</v>
      </c>
      <c r="E43" s="69" t="s">
        <v>79</v>
      </c>
      <c r="F43" s="71">
        <v>2.0150000000000001</v>
      </c>
      <c r="G43" s="68">
        <v>43</v>
      </c>
      <c r="H43" s="68">
        <v>15</v>
      </c>
      <c r="I43" s="68">
        <v>28</v>
      </c>
      <c r="J43" s="68">
        <v>0</v>
      </c>
      <c r="K43" s="68">
        <v>16</v>
      </c>
      <c r="L43" s="68">
        <v>1</v>
      </c>
      <c r="M43" s="71">
        <v>0</v>
      </c>
    </row>
    <row r="44" spans="1:13" ht="15" customHeight="1" x14ac:dyDescent="0.25">
      <c r="A44" s="68">
        <v>70150900</v>
      </c>
      <c r="B44" s="69" t="s">
        <v>3</v>
      </c>
      <c r="C44" s="69" t="s">
        <v>95</v>
      </c>
      <c r="D44" s="69" t="s">
        <v>96</v>
      </c>
      <c r="E44" s="69" t="s">
        <v>79</v>
      </c>
      <c r="F44" s="71">
        <v>83.471999999999994</v>
      </c>
      <c r="G44" s="68">
        <v>64</v>
      </c>
      <c r="H44" s="68">
        <v>29</v>
      </c>
      <c r="I44" s="68">
        <v>35</v>
      </c>
      <c r="J44" s="68">
        <v>0</v>
      </c>
      <c r="K44" s="68">
        <v>12</v>
      </c>
      <c r="L44" s="68">
        <v>1</v>
      </c>
      <c r="M44" s="71">
        <v>0.247</v>
      </c>
    </row>
    <row r="45" spans="1:13" ht="15" customHeight="1" x14ac:dyDescent="0.25">
      <c r="A45" s="68">
        <v>70175000</v>
      </c>
      <c r="B45" s="69" t="s">
        <v>3</v>
      </c>
      <c r="C45" s="69" t="s">
        <v>97</v>
      </c>
      <c r="D45" s="69" t="s">
        <v>98</v>
      </c>
      <c r="E45" s="69" t="s">
        <v>99</v>
      </c>
      <c r="F45" s="71">
        <v>16.734391304350002</v>
      </c>
      <c r="G45" s="68">
        <v>39</v>
      </c>
      <c r="H45" s="68">
        <v>10</v>
      </c>
      <c r="I45" s="68">
        <v>29</v>
      </c>
      <c r="J45" s="68">
        <v>0</v>
      </c>
      <c r="K45" s="68">
        <v>15</v>
      </c>
      <c r="L45" s="68">
        <v>1</v>
      </c>
      <c r="M45" s="71">
        <v>0</v>
      </c>
    </row>
    <row r="46" spans="1:13" ht="15" customHeight="1" x14ac:dyDescent="0.25">
      <c r="A46" s="68">
        <v>70186100</v>
      </c>
      <c r="B46" s="69" t="s">
        <v>3</v>
      </c>
      <c r="C46" s="69" t="s">
        <v>100</v>
      </c>
      <c r="D46" s="69" t="s">
        <v>101</v>
      </c>
      <c r="E46" s="69" t="s">
        <v>102</v>
      </c>
      <c r="F46" s="70"/>
      <c r="G46" s="68">
        <v>14</v>
      </c>
      <c r="H46" s="68">
        <v>7</v>
      </c>
      <c r="I46" s="68">
        <v>7</v>
      </c>
      <c r="J46" s="68">
        <v>0</v>
      </c>
      <c r="K46" s="68">
        <v>17</v>
      </c>
      <c r="L46" s="68">
        <v>1</v>
      </c>
      <c r="M46" s="71">
        <v>5.6000000000000001E-2</v>
      </c>
    </row>
    <row r="47" spans="1:13" ht="15" customHeight="1" x14ac:dyDescent="0.25">
      <c r="A47" s="68">
        <v>70190300</v>
      </c>
      <c r="B47" s="69" t="s">
        <v>3</v>
      </c>
      <c r="C47" s="69" t="s">
        <v>103</v>
      </c>
      <c r="D47" s="69" t="s">
        <v>104</v>
      </c>
      <c r="E47" s="69" t="s">
        <v>105</v>
      </c>
      <c r="F47" s="71">
        <v>2.2599999999999998</v>
      </c>
      <c r="G47" s="68">
        <v>63</v>
      </c>
      <c r="H47" s="68">
        <v>0</v>
      </c>
      <c r="I47" s="68">
        <v>63</v>
      </c>
      <c r="J47" s="68">
        <v>0</v>
      </c>
      <c r="K47" s="68">
        <v>4</v>
      </c>
      <c r="L47" s="68">
        <v>1</v>
      </c>
      <c r="M47" s="71">
        <v>0</v>
      </c>
    </row>
    <row r="48" spans="1:13" ht="15" customHeight="1" x14ac:dyDescent="0.25">
      <c r="A48" s="68">
        <v>70190800</v>
      </c>
      <c r="B48" s="69" t="s">
        <v>3</v>
      </c>
      <c r="C48" s="69" t="s">
        <v>103</v>
      </c>
      <c r="D48" s="69" t="s">
        <v>106</v>
      </c>
      <c r="E48" s="69" t="s">
        <v>107</v>
      </c>
      <c r="F48" s="70"/>
      <c r="G48" s="68">
        <v>251</v>
      </c>
      <c r="H48" s="68">
        <v>0</v>
      </c>
      <c r="I48" s="68">
        <v>0</v>
      </c>
      <c r="J48" s="68">
        <v>251</v>
      </c>
      <c r="K48" s="68">
        <v>4</v>
      </c>
      <c r="L48" s="68">
        <v>1</v>
      </c>
      <c r="M48" s="71">
        <v>0</v>
      </c>
    </row>
    <row r="49" spans="1:13" ht="15" customHeight="1" x14ac:dyDescent="0.25">
      <c r="A49" s="68">
        <v>70199600</v>
      </c>
      <c r="B49" s="69" t="s">
        <v>3</v>
      </c>
      <c r="C49" s="69" t="s">
        <v>103</v>
      </c>
      <c r="D49" s="69" t="s">
        <v>108</v>
      </c>
      <c r="E49" s="69" t="s">
        <v>342</v>
      </c>
      <c r="F49" s="70"/>
      <c r="G49" s="68">
        <v>48</v>
      </c>
      <c r="H49" s="68">
        <v>16</v>
      </c>
      <c r="I49" s="68">
        <v>32</v>
      </c>
      <c r="J49" s="68">
        <v>0</v>
      </c>
      <c r="K49" s="68">
        <v>4</v>
      </c>
      <c r="L49" s="68">
        <v>1</v>
      </c>
      <c r="M49" s="71">
        <v>0</v>
      </c>
    </row>
    <row r="50" spans="1:13" ht="15" customHeight="1" x14ac:dyDescent="0.25">
      <c r="A50" s="68">
        <v>70199700</v>
      </c>
      <c r="B50" s="69" t="s">
        <v>3</v>
      </c>
      <c r="C50" s="69" t="s">
        <v>103</v>
      </c>
      <c r="D50" s="69" t="s">
        <v>109</v>
      </c>
      <c r="E50" s="69" t="s">
        <v>110</v>
      </c>
      <c r="F50" s="71">
        <v>0.66700000000000004</v>
      </c>
      <c r="G50" s="68">
        <v>39</v>
      </c>
      <c r="H50" s="68">
        <v>39</v>
      </c>
      <c r="I50" s="68">
        <v>0</v>
      </c>
      <c r="J50" s="68">
        <v>0</v>
      </c>
      <c r="K50" s="68">
        <v>4</v>
      </c>
      <c r="L50" s="68">
        <v>1</v>
      </c>
      <c r="M50" s="71">
        <v>0</v>
      </c>
    </row>
    <row r="51" spans="1:13" ht="15" customHeight="1" x14ac:dyDescent="0.25">
      <c r="A51" s="68">
        <v>70200600</v>
      </c>
      <c r="B51" s="69" t="s">
        <v>4</v>
      </c>
      <c r="C51" s="69" t="s">
        <v>111</v>
      </c>
      <c r="D51" s="69" t="s">
        <v>112</v>
      </c>
      <c r="E51" s="69" t="s">
        <v>113</v>
      </c>
      <c r="F51" s="71">
        <v>2.0910000000000002</v>
      </c>
      <c r="G51" s="68">
        <v>0</v>
      </c>
      <c r="H51" s="68">
        <v>0</v>
      </c>
      <c r="I51" s="68">
        <v>0</v>
      </c>
      <c r="J51" s="68">
        <v>0</v>
      </c>
      <c r="K51" s="68">
        <v>12</v>
      </c>
      <c r="L51" s="68">
        <v>1</v>
      </c>
      <c r="M51" s="71">
        <v>1.518</v>
      </c>
    </row>
    <row r="52" spans="1:13" ht="15" customHeight="1" x14ac:dyDescent="0.25">
      <c r="A52" s="68">
        <v>70200700</v>
      </c>
      <c r="B52" s="69" t="s">
        <v>4</v>
      </c>
      <c r="C52" s="69" t="s">
        <v>111</v>
      </c>
      <c r="D52" s="69" t="s">
        <v>114</v>
      </c>
      <c r="E52" s="69" t="s">
        <v>115</v>
      </c>
      <c r="F52" s="71">
        <v>8.1470000000000002</v>
      </c>
      <c r="G52" s="68">
        <v>0</v>
      </c>
      <c r="H52" s="68">
        <v>0</v>
      </c>
      <c r="I52" s="68">
        <v>0</v>
      </c>
      <c r="J52" s="68">
        <v>0</v>
      </c>
      <c r="K52" s="68">
        <v>12</v>
      </c>
      <c r="L52" s="68">
        <v>1</v>
      </c>
      <c r="M52" s="71">
        <v>0.80800000000000005</v>
      </c>
    </row>
    <row r="53" spans="1:13" ht="15" customHeight="1" x14ac:dyDescent="0.25">
      <c r="A53" s="68">
        <v>70200800</v>
      </c>
      <c r="B53" s="69" t="s">
        <v>4</v>
      </c>
      <c r="C53" s="69" t="s">
        <v>111</v>
      </c>
      <c r="D53" s="69" t="s">
        <v>116</v>
      </c>
      <c r="E53" s="69" t="s">
        <v>117</v>
      </c>
      <c r="F53" s="71">
        <v>1</v>
      </c>
      <c r="G53" s="68">
        <v>0</v>
      </c>
      <c r="H53" s="68">
        <v>0</v>
      </c>
      <c r="I53" s="68">
        <v>0</v>
      </c>
      <c r="J53" s="68">
        <v>0</v>
      </c>
      <c r="K53" s="68">
        <v>12</v>
      </c>
      <c r="L53" s="68">
        <v>1</v>
      </c>
      <c r="M53" s="71">
        <v>1.339</v>
      </c>
    </row>
    <row r="54" spans="1:13" ht="15" customHeight="1" x14ac:dyDescent="0.25">
      <c r="A54" s="68">
        <v>70200900</v>
      </c>
      <c r="B54" s="69" t="s">
        <v>4</v>
      </c>
      <c r="C54" s="69" t="s">
        <v>111</v>
      </c>
      <c r="D54" s="69" t="s">
        <v>118</v>
      </c>
      <c r="E54" s="69" t="s">
        <v>119</v>
      </c>
      <c r="F54" s="71">
        <v>1.665</v>
      </c>
      <c r="G54" s="68">
        <v>0</v>
      </c>
      <c r="H54" s="68">
        <v>0</v>
      </c>
      <c r="I54" s="68">
        <v>0</v>
      </c>
      <c r="J54" s="68">
        <v>0</v>
      </c>
      <c r="K54" s="68">
        <v>12</v>
      </c>
      <c r="L54" s="68">
        <v>1</v>
      </c>
      <c r="M54" s="71">
        <v>0.47199999999999998</v>
      </c>
    </row>
    <row r="55" spans="1:13" ht="15" customHeight="1" x14ac:dyDescent="0.25">
      <c r="A55" s="68">
        <v>70201000</v>
      </c>
      <c r="B55" s="69" t="s">
        <v>3</v>
      </c>
      <c r="C55" s="69" t="s">
        <v>111</v>
      </c>
      <c r="D55" s="69" t="s">
        <v>120</v>
      </c>
      <c r="E55" s="69" t="s">
        <v>121</v>
      </c>
      <c r="F55" s="71">
        <v>3.3690000000000002</v>
      </c>
      <c r="G55" s="68">
        <v>24</v>
      </c>
      <c r="H55" s="68">
        <v>24</v>
      </c>
      <c r="I55" s="68">
        <v>0</v>
      </c>
      <c r="J55" s="68">
        <v>0</v>
      </c>
      <c r="K55" s="68">
        <v>12</v>
      </c>
      <c r="L55" s="68">
        <v>1</v>
      </c>
      <c r="M55" s="71">
        <v>0</v>
      </c>
    </row>
    <row r="56" spans="1:13" ht="15" customHeight="1" x14ac:dyDescent="0.25">
      <c r="A56" s="68">
        <v>70201100</v>
      </c>
      <c r="B56" s="69" t="s">
        <v>3</v>
      </c>
      <c r="C56" s="69" t="s">
        <v>111</v>
      </c>
      <c r="D56" s="69" t="s">
        <v>122</v>
      </c>
      <c r="E56" s="69" t="s">
        <v>123</v>
      </c>
      <c r="F56" s="70"/>
      <c r="G56" s="68">
        <v>51</v>
      </c>
      <c r="H56" s="68">
        <v>11</v>
      </c>
      <c r="I56" s="68">
        <v>40</v>
      </c>
      <c r="J56" s="68">
        <v>0</v>
      </c>
      <c r="K56" s="68">
        <v>12</v>
      </c>
      <c r="L56" s="68">
        <v>1</v>
      </c>
      <c r="M56" s="71">
        <v>0</v>
      </c>
    </row>
    <row r="57" spans="1:13" ht="15" customHeight="1" x14ac:dyDescent="0.25">
      <c r="A57" s="68">
        <v>70201600</v>
      </c>
      <c r="B57" s="69" t="s">
        <v>3</v>
      </c>
      <c r="C57" s="69" t="s">
        <v>111</v>
      </c>
      <c r="D57" s="69" t="s">
        <v>124</v>
      </c>
      <c r="E57" s="69" t="s">
        <v>125</v>
      </c>
      <c r="F57" s="71">
        <v>1.1990000000000001</v>
      </c>
      <c r="G57" s="68">
        <v>143</v>
      </c>
      <c r="H57" s="68">
        <v>0</v>
      </c>
      <c r="I57" s="68">
        <v>0</v>
      </c>
      <c r="J57" s="68">
        <v>143</v>
      </c>
      <c r="K57" s="68">
        <v>12</v>
      </c>
      <c r="L57" s="68">
        <v>1</v>
      </c>
      <c r="M57" s="71">
        <v>0.627</v>
      </c>
    </row>
    <row r="58" spans="1:13" ht="15" customHeight="1" x14ac:dyDescent="0.25">
      <c r="A58" s="68">
        <v>70201700</v>
      </c>
      <c r="B58" s="69" t="s">
        <v>3</v>
      </c>
      <c r="C58" s="69" t="s">
        <v>111</v>
      </c>
      <c r="D58" s="69" t="s">
        <v>126</v>
      </c>
      <c r="E58" s="69" t="s">
        <v>127</v>
      </c>
      <c r="F58" s="70"/>
      <c r="G58" s="68">
        <v>115</v>
      </c>
      <c r="H58" s="68">
        <v>0</v>
      </c>
      <c r="I58" s="68">
        <v>115</v>
      </c>
      <c r="J58" s="68">
        <v>0</v>
      </c>
      <c r="K58" s="68">
        <v>12</v>
      </c>
      <c r="L58" s="68">
        <v>1</v>
      </c>
      <c r="M58" s="71">
        <v>0.57299999999999995</v>
      </c>
    </row>
    <row r="59" spans="1:13" ht="15" customHeight="1" x14ac:dyDescent="0.25">
      <c r="A59" s="68">
        <v>70210007</v>
      </c>
      <c r="B59" s="69" t="s">
        <v>3</v>
      </c>
      <c r="C59" s="69" t="s">
        <v>128</v>
      </c>
      <c r="D59" s="69" t="s">
        <v>129</v>
      </c>
      <c r="E59" s="69" t="s">
        <v>24</v>
      </c>
      <c r="F59" s="71">
        <v>6.25</v>
      </c>
      <c r="G59" s="68">
        <v>17</v>
      </c>
      <c r="H59" s="68">
        <v>17</v>
      </c>
      <c r="I59" s="68">
        <v>0</v>
      </c>
      <c r="J59" s="68">
        <v>0</v>
      </c>
      <c r="K59" s="68">
        <v>2</v>
      </c>
      <c r="L59" s="68">
        <v>1</v>
      </c>
      <c r="M59" s="71">
        <v>0.14799999999999999</v>
      </c>
    </row>
    <row r="60" spans="1:13" ht="15" customHeight="1" x14ac:dyDescent="0.25">
      <c r="A60" s="68">
        <v>70210619</v>
      </c>
      <c r="B60" s="69" t="s">
        <v>3</v>
      </c>
      <c r="C60" s="69" t="s">
        <v>128</v>
      </c>
      <c r="D60" s="69" t="s">
        <v>130</v>
      </c>
      <c r="E60" s="69" t="s">
        <v>131</v>
      </c>
      <c r="F60" s="71">
        <v>6.3020000000000005</v>
      </c>
      <c r="G60" s="68">
        <v>73</v>
      </c>
      <c r="H60" s="68">
        <v>0</v>
      </c>
      <c r="I60" s="68">
        <v>46</v>
      </c>
      <c r="J60" s="68">
        <v>27</v>
      </c>
      <c r="K60" s="68">
        <v>2</v>
      </c>
      <c r="L60" s="68">
        <v>1</v>
      </c>
      <c r="M60" s="71">
        <v>0.373</v>
      </c>
    </row>
    <row r="61" spans="1:13" ht="15" customHeight="1" x14ac:dyDescent="0.25">
      <c r="A61" s="68">
        <v>70220629</v>
      </c>
      <c r="B61" s="69" t="s">
        <v>3</v>
      </c>
      <c r="C61" s="69" t="s">
        <v>132</v>
      </c>
      <c r="D61" s="69" t="s">
        <v>133</v>
      </c>
      <c r="E61" s="69" t="s">
        <v>76</v>
      </c>
      <c r="F61" s="70"/>
      <c r="G61" s="68">
        <v>105</v>
      </c>
      <c r="H61" s="68">
        <v>0</v>
      </c>
      <c r="I61" s="68">
        <v>105</v>
      </c>
      <c r="J61" s="68">
        <v>0</v>
      </c>
      <c r="K61" s="68">
        <v>1</v>
      </c>
      <c r="L61" s="68">
        <v>1</v>
      </c>
      <c r="M61" s="71">
        <v>0.96</v>
      </c>
    </row>
    <row r="62" spans="1:13" ht="15" customHeight="1" x14ac:dyDescent="0.25">
      <c r="A62" s="68">
        <v>70222600</v>
      </c>
      <c r="B62" s="69" t="s">
        <v>3</v>
      </c>
      <c r="C62" s="69" t="s">
        <v>132</v>
      </c>
      <c r="D62" s="69" t="s">
        <v>134</v>
      </c>
      <c r="E62" s="69" t="s">
        <v>135</v>
      </c>
      <c r="F62" s="70"/>
      <c r="G62" s="68">
        <v>97</v>
      </c>
      <c r="H62" s="68">
        <v>0</v>
      </c>
      <c r="I62" s="68">
        <v>0</v>
      </c>
      <c r="J62" s="68">
        <v>97</v>
      </c>
      <c r="K62" s="68">
        <v>1</v>
      </c>
      <c r="L62" s="68">
        <v>1</v>
      </c>
      <c r="M62" s="71">
        <v>0.60899999999999999</v>
      </c>
    </row>
    <row r="63" spans="1:13" ht="15" customHeight="1" x14ac:dyDescent="0.25">
      <c r="A63" s="68">
        <v>70230631</v>
      </c>
      <c r="B63" s="69" t="s">
        <v>3</v>
      </c>
      <c r="C63" s="69" t="s">
        <v>136</v>
      </c>
      <c r="D63" s="69" t="s">
        <v>137</v>
      </c>
      <c r="E63" s="69" t="s">
        <v>138</v>
      </c>
      <c r="F63" s="71">
        <v>0.48799999999999999</v>
      </c>
      <c r="G63" s="68">
        <v>75</v>
      </c>
      <c r="H63" s="68">
        <v>0</v>
      </c>
      <c r="I63" s="68">
        <v>75</v>
      </c>
      <c r="J63" s="68">
        <v>0</v>
      </c>
      <c r="K63" s="68">
        <v>17</v>
      </c>
      <c r="L63" s="68">
        <v>1</v>
      </c>
      <c r="M63" s="71">
        <v>0</v>
      </c>
    </row>
    <row r="64" spans="1:13" ht="15" customHeight="1" x14ac:dyDescent="0.25">
      <c r="A64" s="68">
        <v>70236200</v>
      </c>
      <c r="B64" s="69" t="s">
        <v>3</v>
      </c>
      <c r="C64" s="69" t="s">
        <v>136</v>
      </c>
      <c r="D64" s="69" t="s">
        <v>139</v>
      </c>
      <c r="E64" s="69" t="s">
        <v>140</v>
      </c>
      <c r="F64" s="70"/>
      <c r="G64" s="68">
        <v>27</v>
      </c>
      <c r="H64" s="68">
        <v>27</v>
      </c>
      <c r="I64" s="68">
        <v>0</v>
      </c>
      <c r="J64" s="68">
        <v>0</v>
      </c>
      <c r="K64" s="68">
        <v>17</v>
      </c>
      <c r="L64" s="68">
        <v>1</v>
      </c>
      <c r="M64" s="71">
        <v>0</v>
      </c>
    </row>
    <row r="65" spans="1:13" ht="15" customHeight="1" x14ac:dyDescent="0.25">
      <c r="A65" s="68">
        <v>70236300</v>
      </c>
      <c r="B65" s="69" t="s">
        <v>3</v>
      </c>
      <c r="C65" s="69" t="s">
        <v>141</v>
      </c>
      <c r="D65" s="69" t="s">
        <v>142</v>
      </c>
      <c r="E65" s="69" t="s">
        <v>143</v>
      </c>
      <c r="F65" s="71">
        <v>9.1960000000000015</v>
      </c>
      <c r="G65" s="68">
        <v>45</v>
      </c>
      <c r="H65" s="68">
        <v>17</v>
      </c>
      <c r="I65" s="68">
        <v>28</v>
      </c>
      <c r="J65" s="68">
        <v>0</v>
      </c>
      <c r="K65" s="68">
        <v>17</v>
      </c>
      <c r="L65" s="68">
        <v>1</v>
      </c>
      <c r="M65" s="71">
        <v>0</v>
      </c>
    </row>
    <row r="66" spans="1:13" ht="15" customHeight="1" x14ac:dyDescent="0.25">
      <c r="A66" s="68">
        <v>70246400</v>
      </c>
      <c r="B66" s="69" t="s">
        <v>3</v>
      </c>
      <c r="C66" s="69" t="s">
        <v>144</v>
      </c>
      <c r="D66" s="69" t="s">
        <v>145</v>
      </c>
      <c r="E66" s="69" t="s">
        <v>79</v>
      </c>
      <c r="F66" s="71">
        <v>1.218</v>
      </c>
      <c r="G66" s="68">
        <v>35</v>
      </c>
      <c r="H66" s="68">
        <v>10</v>
      </c>
      <c r="I66" s="68">
        <v>25</v>
      </c>
      <c r="J66" s="68">
        <v>0</v>
      </c>
      <c r="K66" s="68">
        <v>5</v>
      </c>
      <c r="L66" s="68">
        <v>1</v>
      </c>
      <c r="M66" s="71">
        <v>0.32100000000000001</v>
      </c>
    </row>
    <row r="67" spans="1:13" ht="15" customHeight="1" x14ac:dyDescent="0.25">
      <c r="A67" s="68">
        <v>70250008</v>
      </c>
      <c r="B67" s="69" t="s">
        <v>3</v>
      </c>
      <c r="C67" s="69" t="s">
        <v>146</v>
      </c>
      <c r="D67" s="69" t="s">
        <v>147</v>
      </c>
      <c r="E67" s="69" t="s">
        <v>24</v>
      </c>
      <c r="F67" s="70"/>
      <c r="G67" s="68">
        <v>7</v>
      </c>
      <c r="H67" s="68">
        <v>7</v>
      </c>
      <c r="I67" s="68">
        <v>0</v>
      </c>
      <c r="J67" s="68">
        <v>0</v>
      </c>
      <c r="K67" s="68">
        <v>15</v>
      </c>
      <c r="L67" s="68">
        <v>1</v>
      </c>
      <c r="M67" s="71">
        <v>3.4000000000000002E-2</v>
      </c>
    </row>
    <row r="68" spans="1:13" ht="15" customHeight="1" x14ac:dyDescent="0.25">
      <c r="A68" s="68">
        <v>70266500</v>
      </c>
      <c r="B68" s="69" t="s">
        <v>3</v>
      </c>
      <c r="C68" s="69" t="s">
        <v>148</v>
      </c>
      <c r="D68" s="69" t="s">
        <v>149</v>
      </c>
      <c r="E68" s="69" t="s">
        <v>24</v>
      </c>
      <c r="F68" s="70"/>
      <c r="G68" s="68">
        <v>17</v>
      </c>
      <c r="H68" s="68">
        <v>17</v>
      </c>
      <c r="I68" s="68">
        <v>0</v>
      </c>
      <c r="J68" s="68">
        <v>0</v>
      </c>
      <c r="K68" s="68">
        <v>5</v>
      </c>
      <c r="L68" s="68">
        <v>1</v>
      </c>
      <c r="M68" s="71">
        <v>0.17399999999999999</v>
      </c>
    </row>
    <row r="69" spans="1:13" ht="15" customHeight="1" x14ac:dyDescent="0.25">
      <c r="A69" s="68">
        <v>70277800</v>
      </c>
      <c r="B69" s="69" t="s">
        <v>3</v>
      </c>
      <c r="C69" s="69" t="s">
        <v>150</v>
      </c>
      <c r="D69" s="69" t="s">
        <v>151</v>
      </c>
      <c r="E69" s="69" t="s">
        <v>152</v>
      </c>
      <c r="F69" s="71">
        <v>0.627</v>
      </c>
      <c r="G69" s="68">
        <v>124</v>
      </c>
      <c r="H69" s="68">
        <v>43</v>
      </c>
      <c r="I69" s="68">
        <v>81</v>
      </c>
      <c r="J69" s="68">
        <v>0</v>
      </c>
      <c r="K69" s="68">
        <v>13</v>
      </c>
      <c r="L69" s="68">
        <v>1</v>
      </c>
      <c r="M69" s="71">
        <v>0.53600000000000003</v>
      </c>
    </row>
    <row r="70" spans="1:13" ht="15" customHeight="1" x14ac:dyDescent="0.25">
      <c r="A70" s="68">
        <v>70280628</v>
      </c>
      <c r="B70" s="69" t="s">
        <v>3</v>
      </c>
      <c r="C70" s="69" t="s">
        <v>153</v>
      </c>
      <c r="D70" s="69" t="s">
        <v>154</v>
      </c>
      <c r="E70" s="69" t="s">
        <v>26</v>
      </c>
      <c r="F70" s="70"/>
      <c r="G70" s="68">
        <v>15</v>
      </c>
      <c r="H70" s="68">
        <v>0</v>
      </c>
      <c r="I70" s="68">
        <v>15</v>
      </c>
      <c r="J70" s="68">
        <v>0</v>
      </c>
      <c r="K70" s="68">
        <v>18</v>
      </c>
      <c r="L70" s="68">
        <v>1</v>
      </c>
      <c r="M70" s="71">
        <v>5.1999999999999998E-2</v>
      </c>
    </row>
    <row r="71" spans="1:13" ht="15" customHeight="1" x14ac:dyDescent="0.25">
      <c r="A71" s="68">
        <v>70287000</v>
      </c>
      <c r="B71" s="69" t="s">
        <v>3</v>
      </c>
      <c r="C71" s="69" t="s">
        <v>153</v>
      </c>
      <c r="D71" s="69" t="s">
        <v>155</v>
      </c>
      <c r="E71" s="69" t="s">
        <v>156</v>
      </c>
      <c r="F71" s="70"/>
      <c r="G71" s="68">
        <v>0</v>
      </c>
      <c r="H71" s="68">
        <v>0</v>
      </c>
      <c r="I71" s="68">
        <v>0</v>
      </c>
      <c r="J71" s="68">
        <v>0</v>
      </c>
      <c r="K71" s="68">
        <v>18</v>
      </c>
      <c r="L71" s="68">
        <v>1</v>
      </c>
      <c r="M71" s="71">
        <v>2.1000000000000001E-2</v>
      </c>
    </row>
    <row r="72" spans="1:13" ht="15" customHeight="1" x14ac:dyDescent="0.25">
      <c r="A72" s="68">
        <v>70297100</v>
      </c>
      <c r="B72" s="69" t="s">
        <v>3</v>
      </c>
      <c r="C72" s="69" t="s">
        <v>157</v>
      </c>
      <c r="D72" s="69" t="s">
        <v>158</v>
      </c>
      <c r="E72" s="69" t="s">
        <v>159</v>
      </c>
      <c r="F72" s="70"/>
      <c r="G72" s="68">
        <v>20</v>
      </c>
      <c r="H72" s="68">
        <v>20</v>
      </c>
      <c r="I72" s="68">
        <v>0</v>
      </c>
      <c r="J72" s="68">
        <v>0</v>
      </c>
      <c r="K72" s="68">
        <v>18</v>
      </c>
      <c r="L72" s="68">
        <v>1</v>
      </c>
      <c r="M72" s="71">
        <v>0</v>
      </c>
    </row>
    <row r="73" spans="1:13" ht="15" customHeight="1" x14ac:dyDescent="0.25">
      <c r="A73" s="68">
        <v>70306600</v>
      </c>
      <c r="B73" s="69" t="s">
        <v>3</v>
      </c>
      <c r="C73" s="69" t="s">
        <v>160</v>
      </c>
      <c r="D73" s="69" t="s">
        <v>161</v>
      </c>
      <c r="E73" s="69" t="s">
        <v>162</v>
      </c>
      <c r="F73" s="70"/>
      <c r="G73" s="68">
        <v>30</v>
      </c>
      <c r="H73" s="68">
        <v>30</v>
      </c>
      <c r="I73" s="68">
        <v>0</v>
      </c>
      <c r="J73" s="68">
        <v>0</v>
      </c>
      <c r="K73" s="68">
        <v>5</v>
      </c>
      <c r="L73" s="68">
        <v>1</v>
      </c>
      <c r="M73" s="71">
        <v>0.19700000000000001</v>
      </c>
    </row>
    <row r="74" spans="1:13" ht="15" customHeight="1" x14ac:dyDescent="0.25">
      <c r="A74" s="68">
        <v>70307100</v>
      </c>
      <c r="B74" s="69" t="s">
        <v>3</v>
      </c>
      <c r="C74" s="69" t="s">
        <v>160</v>
      </c>
      <c r="D74" s="69" t="s">
        <v>163</v>
      </c>
      <c r="E74" s="69" t="s">
        <v>138</v>
      </c>
      <c r="F74" s="71">
        <v>28.297000000000001</v>
      </c>
      <c r="G74" s="68">
        <v>92</v>
      </c>
      <c r="H74" s="68">
        <v>0</v>
      </c>
      <c r="I74" s="68">
        <v>92</v>
      </c>
      <c r="J74" s="68">
        <v>0</v>
      </c>
      <c r="K74" s="68">
        <v>5</v>
      </c>
      <c r="L74" s="68">
        <v>1</v>
      </c>
      <c r="M74" s="71">
        <v>0.52900000000000003</v>
      </c>
    </row>
    <row r="75" spans="1:13" ht="15" customHeight="1" x14ac:dyDescent="0.25">
      <c r="A75" s="68">
        <v>70307200</v>
      </c>
      <c r="B75" s="69" t="s">
        <v>3</v>
      </c>
      <c r="C75" s="69" t="s">
        <v>160</v>
      </c>
      <c r="D75" s="69" t="s">
        <v>164</v>
      </c>
      <c r="E75" s="69" t="s">
        <v>165</v>
      </c>
      <c r="F75" s="71">
        <v>2.2549999999999999</v>
      </c>
      <c r="G75" s="68">
        <v>40</v>
      </c>
      <c r="H75" s="68">
        <v>0</v>
      </c>
      <c r="I75" s="68">
        <v>40</v>
      </c>
      <c r="J75" s="68">
        <v>0</v>
      </c>
      <c r="K75" s="68">
        <v>5</v>
      </c>
      <c r="L75" s="68">
        <v>1</v>
      </c>
      <c r="M75" s="71">
        <v>0.32900000000000001</v>
      </c>
    </row>
    <row r="76" spans="1:13" ht="15" customHeight="1" x14ac:dyDescent="0.25">
      <c r="A76" s="68">
        <v>70307300</v>
      </c>
      <c r="B76" s="69" t="s">
        <v>3</v>
      </c>
      <c r="C76" s="69" t="s">
        <v>160</v>
      </c>
      <c r="D76" s="69" t="s">
        <v>166</v>
      </c>
      <c r="E76" s="69" t="s">
        <v>167</v>
      </c>
      <c r="F76" s="70"/>
      <c r="G76" s="68">
        <v>12</v>
      </c>
      <c r="H76" s="68">
        <v>0</v>
      </c>
      <c r="I76" s="68">
        <v>12</v>
      </c>
      <c r="J76" s="68">
        <v>0</v>
      </c>
      <c r="K76" s="68">
        <v>5</v>
      </c>
      <c r="L76" s="68">
        <v>1</v>
      </c>
      <c r="M76" s="71">
        <v>0</v>
      </c>
    </row>
    <row r="77" spans="1:13" ht="15" customHeight="1" x14ac:dyDescent="0.25">
      <c r="A77" s="68">
        <v>70307700</v>
      </c>
      <c r="B77" s="69" t="s">
        <v>5</v>
      </c>
      <c r="C77" s="69" t="s">
        <v>168</v>
      </c>
      <c r="D77" s="69" t="s">
        <v>169</v>
      </c>
      <c r="E77" s="69" t="s">
        <v>170</v>
      </c>
      <c r="F77" s="71">
        <v>42.155999999999999</v>
      </c>
      <c r="G77" s="68">
        <v>168</v>
      </c>
      <c r="H77" s="68">
        <v>0</v>
      </c>
      <c r="I77" s="68">
        <v>0</v>
      </c>
      <c r="J77" s="68">
        <v>168</v>
      </c>
      <c r="K77" s="68">
        <v>5</v>
      </c>
      <c r="L77" s="68">
        <v>1</v>
      </c>
      <c r="M77" s="71">
        <v>1.121</v>
      </c>
    </row>
    <row r="78" spans="1:13" ht="15" customHeight="1" x14ac:dyDescent="0.25">
      <c r="A78" s="68">
        <v>70310400</v>
      </c>
      <c r="B78" s="69" t="s">
        <v>3</v>
      </c>
      <c r="C78" s="69" t="s">
        <v>171</v>
      </c>
      <c r="D78" s="69" t="s">
        <v>172</v>
      </c>
      <c r="E78" s="69" t="s">
        <v>138</v>
      </c>
      <c r="F78" s="71">
        <v>0.97</v>
      </c>
      <c r="G78" s="68">
        <v>72</v>
      </c>
      <c r="H78" s="68">
        <v>0</v>
      </c>
      <c r="I78" s="68">
        <v>72</v>
      </c>
      <c r="J78" s="68">
        <v>0</v>
      </c>
      <c r="K78" s="68">
        <v>4</v>
      </c>
      <c r="L78" s="68">
        <v>1</v>
      </c>
      <c r="M78" s="71">
        <v>0.88200000000000001</v>
      </c>
    </row>
    <row r="79" spans="1:13" ht="15" customHeight="1" x14ac:dyDescent="0.25">
      <c r="A79" s="68">
        <v>70310500</v>
      </c>
      <c r="B79" s="69" t="s">
        <v>3</v>
      </c>
      <c r="C79" s="69" t="s">
        <v>171</v>
      </c>
      <c r="D79" s="69" t="s">
        <v>173</v>
      </c>
      <c r="E79" s="69" t="s">
        <v>162</v>
      </c>
      <c r="F79" s="71">
        <v>4.01</v>
      </c>
      <c r="G79" s="68">
        <v>44</v>
      </c>
      <c r="H79" s="68">
        <v>44</v>
      </c>
      <c r="I79" s="68">
        <v>0</v>
      </c>
      <c r="J79" s="68">
        <v>0</v>
      </c>
      <c r="K79" s="68">
        <v>4</v>
      </c>
      <c r="L79" s="68">
        <v>1</v>
      </c>
      <c r="M79" s="71">
        <v>0</v>
      </c>
    </row>
    <row r="80" spans="1:13" ht="15" customHeight="1" x14ac:dyDescent="0.25">
      <c r="A80" s="68">
        <v>70319900</v>
      </c>
      <c r="B80" s="69" t="s">
        <v>3</v>
      </c>
      <c r="C80" s="69" t="s">
        <v>171</v>
      </c>
      <c r="D80" s="69" t="s">
        <v>174</v>
      </c>
      <c r="E80" s="69" t="s">
        <v>175</v>
      </c>
      <c r="F80" s="71">
        <v>0.79</v>
      </c>
      <c r="G80" s="68">
        <v>99</v>
      </c>
      <c r="H80" s="68">
        <v>34</v>
      </c>
      <c r="I80" s="68">
        <v>65</v>
      </c>
      <c r="J80" s="68">
        <v>0</v>
      </c>
      <c r="K80" s="68">
        <v>4</v>
      </c>
      <c r="L80" s="68">
        <v>1</v>
      </c>
      <c r="M80" s="71">
        <v>0.59899999999999998</v>
      </c>
    </row>
    <row r="81" spans="1:13" ht="15" customHeight="1" x14ac:dyDescent="0.25">
      <c r="A81" s="68">
        <v>70327200</v>
      </c>
      <c r="B81" s="69" t="s">
        <v>3</v>
      </c>
      <c r="C81" s="69" t="s">
        <v>176</v>
      </c>
      <c r="D81" s="69" t="s">
        <v>177</v>
      </c>
      <c r="E81" s="69" t="s">
        <v>79</v>
      </c>
      <c r="F81" s="71">
        <v>20.242000000000001</v>
      </c>
      <c r="G81" s="68">
        <v>26</v>
      </c>
      <c r="H81" s="68">
        <v>7</v>
      </c>
      <c r="I81" s="68">
        <v>19</v>
      </c>
      <c r="J81" s="68">
        <v>0</v>
      </c>
      <c r="K81" s="68">
        <v>18</v>
      </c>
      <c r="L81" s="68">
        <v>1</v>
      </c>
      <c r="M81" s="71">
        <v>0</v>
      </c>
    </row>
    <row r="82" spans="1:13" ht="15" customHeight="1" x14ac:dyDescent="0.25">
      <c r="A82" s="68">
        <v>70332600</v>
      </c>
      <c r="B82" s="69" t="s">
        <v>3</v>
      </c>
      <c r="C82" s="69" t="s">
        <v>366</v>
      </c>
      <c r="D82" s="69" t="s">
        <v>367</v>
      </c>
      <c r="E82" s="69" t="s">
        <v>368</v>
      </c>
      <c r="F82" s="70"/>
      <c r="G82" s="68">
        <v>18</v>
      </c>
      <c r="H82" s="68">
        <v>18</v>
      </c>
      <c r="I82" s="68">
        <v>0</v>
      </c>
      <c r="J82" s="68">
        <v>0</v>
      </c>
      <c r="K82" s="68">
        <v>18</v>
      </c>
      <c r="L82" s="70"/>
      <c r="M82" s="71">
        <v>0</v>
      </c>
    </row>
    <row r="83" spans="1:13" ht="15" customHeight="1" x14ac:dyDescent="0.25">
      <c r="A83" s="68">
        <v>70337300</v>
      </c>
      <c r="B83" s="69" t="s">
        <v>3</v>
      </c>
      <c r="C83" s="69" t="s">
        <v>369</v>
      </c>
      <c r="D83" s="69" t="s">
        <v>178</v>
      </c>
      <c r="E83" s="69" t="s">
        <v>26</v>
      </c>
      <c r="F83" s="71">
        <v>13.151999999999999</v>
      </c>
      <c r="G83" s="68">
        <v>40</v>
      </c>
      <c r="H83" s="68">
        <v>0</v>
      </c>
      <c r="I83" s="68">
        <v>40</v>
      </c>
      <c r="J83" s="68">
        <v>0</v>
      </c>
      <c r="K83" s="68">
        <v>18</v>
      </c>
      <c r="L83" s="68">
        <v>1</v>
      </c>
      <c r="M83" s="71">
        <v>0.19900000000000001</v>
      </c>
    </row>
    <row r="84" spans="1:13" ht="15" customHeight="1" x14ac:dyDescent="0.25">
      <c r="A84" s="68">
        <v>70338600</v>
      </c>
      <c r="B84" s="69" t="s">
        <v>3</v>
      </c>
      <c r="C84" s="69" t="s">
        <v>369</v>
      </c>
      <c r="D84" s="69" t="s">
        <v>179</v>
      </c>
      <c r="E84" s="69" t="s">
        <v>180</v>
      </c>
      <c r="F84" s="71">
        <v>1.8</v>
      </c>
      <c r="G84" s="68">
        <v>42</v>
      </c>
      <c r="H84" s="68">
        <v>0</v>
      </c>
      <c r="I84" s="68">
        <v>0</v>
      </c>
      <c r="J84" s="68">
        <v>42</v>
      </c>
      <c r="K84" s="68">
        <v>18</v>
      </c>
      <c r="L84" s="68">
        <v>1</v>
      </c>
      <c r="M84" s="71">
        <v>0.19500000000000001</v>
      </c>
    </row>
    <row r="85" spans="1:13" ht="15" customHeight="1" x14ac:dyDescent="0.25">
      <c r="A85" s="68">
        <v>70340633</v>
      </c>
      <c r="B85" s="69" t="s">
        <v>3</v>
      </c>
      <c r="C85" s="69" t="s">
        <v>181</v>
      </c>
      <c r="D85" s="69" t="s">
        <v>182</v>
      </c>
      <c r="E85" s="69" t="s">
        <v>76</v>
      </c>
      <c r="F85" s="70"/>
      <c r="G85" s="68">
        <v>73</v>
      </c>
      <c r="H85" s="68">
        <v>25</v>
      </c>
      <c r="I85" s="68">
        <v>48</v>
      </c>
      <c r="J85" s="68">
        <v>0</v>
      </c>
      <c r="K85" s="68">
        <v>17</v>
      </c>
      <c r="L85" s="68">
        <v>1</v>
      </c>
      <c r="M85" s="71">
        <v>0</v>
      </c>
    </row>
    <row r="86" spans="1:13" ht="15" customHeight="1" x14ac:dyDescent="0.25">
      <c r="A86" s="68">
        <v>70355200</v>
      </c>
      <c r="B86" s="69" t="s">
        <v>3</v>
      </c>
      <c r="C86" s="69" t="s">
        <v>183</v>
      </c>
      <c r="D86" s="69" t="s">
        <v>184</v>
      </c>
      <c r="E86" s="69" t="s">
        <v>76</v>
      </c>
      <c r="F86" s="70"/>
      <c r="G86" s="68">
        <v>54</v>
      </c>
      <c r="H86" s="68">
        <v>14</v>
      </c>
      <c r="I86" s="68">
        <v>40</v>
      </c>
      <c r="J86" s="68">
        <v>0</v>
      </c>
      <c r="K86" s="68">
        <v>2</v>
      </c>
      <c r="L86" s="68">
        <v>1</v>
      </c>
      <c r="M86" s="71">
        <v>0.48</v>
      </c>
    </row>
    <row r="87" spans="1:13" ht="15" customHeight="1" x14ac:dyDescent="0.25">
      <c r="A87" s="68">
        <v>70368100</v>
      </c>
      <c r="B87" s="69" t="s">
        <v>3</v>
      </c>
      <c r="C87" s="69" t="s">
        <v>185</v>
      </c>
      <c r="D87" s="69" t="s">
        <v>186</v>
      </c>
      <c r="E87" s="69" t="s">
        <v>187</v>
      </c>
      <c r="F87" s="70"/>
      <c r="G87" s="68">
        <v>17</v>
      </c>
      <c r="H87" s="68">
        <v>0</v>
      </c>
      <c r="I87" s="68">
        <v>17</v>
      </c>
      <c r="J87" s="68">
        <v>0</v>
      </c>
      <c r="K87" s="68">
        <v>18</v>
      </c>
      <c r="L87" s="68">
        <v>1</v>
      </c>
      <c r="M87" s="71">
        <v>0</v>
      </c>
    </row>
    <row r="88" spans="1:13" ht="15" customHeight="1" x14ac:dyDescent="0.25">
      <c r="A88" s="68">
        <v>70370627</v>
      </c>
      <c r="B88" s="69" t="s">
        <v>4</v>
      </c>
      <c r="C88" s="69" t="s">
        <v>188</v>
      </c>
      <c r="D88" s="69" t="s">
        <v>189</v>
      </c>
      <c r="E88" s="69" t="s">
        <v>76</v>
      </c>
      <c r="F88" s="70"/>
      <c r="G88" s="68">
        <v>84</v>
      </c>
      <c r="H88" s="68">
        <v>23</v>
      </c>
      <c r="I88" s="68">
        <v>61</v>
      </c>
      <c r="J88" s="68">
        <v>0</v>
      </c>
      <c r="K88" s="68">
        <v>15</v>
      </c>
      <c r="L88" s="68">
        <v>1</v>
      </c>
      <c r="M88" s="71">
        <v>0</v>
      </c>
    </row>
    <row r="89" spans="1:13" ht="15" customHeight="1" x14ac:dyDescent="0.25">
      <c r="A89" s="68">
        <v>70380000</v>
      </c>
      <c r="B89" s="69" t="s">
        <v>3</v>
      </c>
      <c r="C89" s="69" t="s">
        <v>190</v>
      </c>
      <c r="D89" s="69" t="s">
        <v>191</v>
      </c>
      <c r="E89" s="69" t="s">
        <v>76</v>
      </c>
      <c r="F89" s="70"/>
      <c r="G89" s="68">
        <v>49</v>
      </c>
      <c r="H89" s="68">
        <v>14</v>
      </c>
      <c r="I89" s="68">
        <v>35</v>
      </c>
      <c r="J89" s="68">
        <v>0</v>
      </c>
      <c r="K89" s="68">
        <v>4</v>
      </c>
      <c r="L89" s="68">
        <v>1</v>
      </c>
      <c r="M89" s="71">
        <v>0</v>
      </c>
    </row>
    <row r="90" spans="1:13" ht="15" customHeight="1" x14ac:dyDescent="0.25">
      <c r="A90" s="68">
        <v>70402700</v>
      </c>
      <c r="B90" s="69" t="s">
        <v>3</v>
      </c>
      <c r="C90" s="69" t="s">
        <v>192</v>
      </c>
      <c r="D90" s="69" t="s">
        <v>193</v>
      </c>
      <c r="E90" s="69" t="s">
        <v>194</v>
      </c>
      <c r="F90" s="71">
        <v>9.9489999999999998</v>
      </c>
      <c r="G90" s="68">
        <v>47</v>
      </c>
      <c r="H90" s="68">
        <v>47</v>
      </c>
      <c r="I90" s="68">
        <v>0</v>
      </c>
      <c r="J90" s="68">
        <v>0</v>
      </c>
      <c r="K90" s="68">
        <v>1</v>
      </c>
      <c r="L90" s="68">
        <v>1</v>
      </c>
      <c r="M90" s="71">
        <v>0</v>
      </c>
    </row>
    <row r="91" spans="1:13" ht="15" customHeight="1" x14ac:dyDescent="0.25">
      <c r="A91" s="68">
        <v>70403200</v>
      </c>
      <c r="B91" s="69" t="s">
        <v>3</v>
      </c>
      <c r="C91" s="69" t="s">
        <v>192</v>
      </c>
      <c r="D91" s="69" t="s">
        <v>195</v>
      </c>
      <c r="E91" s="69" t="s">
        <v>138</v>
      </c>
      <c r="F91" s="71">
        <v>10.673999999999999</v>
      </c>
      <c r="G91" s="68">
        <v>91</v>
      </c>
      <c r="H91" s="68">
        <v>0</v>
      </c>
      <c r="I91" s="68">
        <v>91</v>
      </c>
      <c r="J91" s="68">
        <v>0</v>
      </c>
      <c r="K91" s="68">
        <v>1</v>
      </c>
      <c r="L91" s="68">
        <v>1</v>
      </c>
      <c r="M91" s="71">
        <v>0.61</v>
      </c>
    </row>
    <row r="92" spans="1:13" ht="15" customHeight="1" x14ac:dyDescent="0.25">
      <c r="A92" s="68">
        <v>70412800</v>
      </c>
      <c r="B92" s="69" t="s">
        <v>3</v>
      </c>
      <c r="C92" s="69" t="s">
        <v>196</v>
      </c>
      <c r="D92" s="69" t="s">
        <v>197</v>
      </c>
      <c r="E92" s="69" t="s">
        <v>79</v>
      </c>
      <c r="F92" s="71">
        <v>11.5</v>
      </c>
      <c r="G92" s="68">
        <v>47</v>
      </c>
      <c r="H92" s="68">
        <v>21</v>
      </c>
      <c r="I92" s="68">
        <v>26</v>
      </c>
      <c r="J92" s="68">
        <v>0</v>
      </c>
      <c r="K92" s="68">
        <v>1</v>
      </c>
      <c r="L92" s="68">
        <v>1</v>
      </c>
      <c r="M92" s="71">
        <v>0.35</v>
      </c>
    </row>
    <row r="93" spans="1:13" ht="15" customHeight="1" x14ac:dyDescent="0.25">
      <c r="A93" s="68">
        <v>70427400</v>
      </c>
      <c r="B93" s="69" t="s">
        <v>3</v>
      </c>
      <c r="C93" s="69" t="s">
        <v>198</v>
      </c>
      <c r="D93" s="69" t="s">
        <v>199</v>
      </c>
      <c r="E93" s="69" t="s">
        <v>326</v>
      </c>
      <c r="F93" s="70"/>
      <c r="G93" s="68">
        <v>27</v>
      </c>
      <c r="H93" s="68">
        <v>17</v>
      </c>
      <c r="I93" s="68">
        <v>10</v>
      </c>
      <c r="J93" s="68">
        <v>0</v>
      </c>
      <c r="K93" s="68">
        <v>18</v>
      </c>
      <c r="L93" s="68">
        <v>1</v>
      </c>
      <c r="M93" s="71">
        <v>0</v>
      </c>
    </row>
    <row r="94" spans="1:13" ht="15" customHeight="1" x14ac:dyDescent="0.25">
      <c r="A94" s="68">
        <v>70435200</v>
      </c>
      <c r="B94" s="69" t="s">
        <v>3</v>
      </c>
      <c r="C94" s="69" t="s">
        <v>200</v>
      </c>
      <c r="D94" s="69" t="s">
        <v>201</v>
      </c>
      <c r="E94" s="69" t="s">
        <v>202</v>
      </c>
      <c r="F94" s="71">
        <v>20.713999999999999</v>
      </c>
      <c r="G94" s="68">
        <v>73</v>
      </c>
      <c r="H94" s="68">
        <v>29</v>
      </c>
      <c r="I94" s="68">
        <v>44</v>
      </c>
      <c r="J94" s="68">
        <v>0</v>
      </c>
      <c r="K94" s="68">
        <v>15</v>
      </c>
      <c r="L94" s="68">
        <v>1</v>
      </c>
      <c r="M94" s="71">
        <v>0.28299999999999997</v>
      </c>
    </row>
    <row r="95" spans="1:13" ht="15" customHeight="1" x14ac:dyDescent="0.25">
      <c r="A95" s="68">
        <v>70435300</v>
      </c>
      <c r="B95" s="69" t="s">
        <v>3</v>
      </c>
      <c r="C95" s="69" t="s">
        <v>200</v>
      </c>
      <c r="D95" s="69" t="s">
        <v>203</v>
      </c>
      <c r="E95" s="69" t="s">
        <v>204</v>
      </c>
      <c r="F95" s="70"/>
      <c r="G95" s="68">
        <v>39</v>
      </c>
      <c r="H95" s="68">
        <v>7</v>
      </c>
      <c r="I95" s="68">
        <v>32</v>
      </c>
      <c r="J95" s="68">
        <v>0</v>
      </c>
      <c r="K95" s="68">
        <v>15</v>
      </c>
      <c r="L95" s="68">
        <v>1</v>
      </c>
      <c r="M95" s="71">
        <v>0.16200000000000001</v>
      </c>
    </row>
    <row r="96" spans="1:13" ht="15" customHeight="1" x14ac:dyDescent="0.25">
      <c r="A96" s="68">
        <v>70440012</v>
      </c>
      <c r="B96" s="69" t="s">
        <v>3</v>
      </c>
      <c r="C96" s="69" t="s">
        <v>205</v>
      </c>
      <c r="D96" s="69" t="s">
        <v>206</v>
      </c>
      <c r="E96" s="69" t="s">
        <v>327</v>
      </c>
      <c r="F96" s="70"/>
      <c r="G96" s="68">
        <v>235</v>
      </c>
      <c r="H96" s="68">
        <v>0</v>
      </c>
      <c r="I96" s="68">
        <v>86</v>
      </c>
      <c r="J96" s="68">
        <v>149</v>
      </c>
      <c r="K96" s="68">
        <v>1</v>
      </c>
      <c r="L96" s="68">
        <v>1</v>
      </c>
      <c r="M96" s="71">
        <v>0.91900000000000004</v>
      </c>
    </row>
    <row r="97" spans="1:13" ht="15" customHeight="1" x14ac:dyDescent="0.25">
      <c r="A97" s="68">
        <v>70440013</v>
      </c>
      <c r="B97" s="69" t="s">
        <v>3</v>
      </c>
      <c r="C97" s="69" t="s">
        <v>205</v>
      </c>
      <c r="D97" s="69" t="s">
        <v>207</v>
      </c>
      <c r="E97" s="69" t="s">
        <v>24</v>
      </c>
      <c r="F97" s="70"/>
      <c r="G97" s="68">
        <v>43</v>
      </c>
      <c r="H97" s="68">
        <v>43</v>
      </c>
      <c r="I97" s="68">
        <v>0</v>
      </c>
      <c r="J97" s="68">
        <v>0</v>
      </c>
      <c r="K97" s="68">
        <v>1</v>
      </c>
      <c r="L97" s="68">
        <v>1</v>
      </c>
      <c r="M97" s="71">
        <v>0</v>
      </c>
    </row>
    <row r="98" spans="1:13" ht="15" customHeight="1" x14ac:dyDescent="0.25">
      <c r="A98" s="68">
        <v>70440632</v>
      </c>
      <c r="B98" s="69" t="s">
        <v>3</v>
      </c>
      <c r="C98" s="69" t="s">
        <v>205</v>
      </c>
      <c r="D98" s="69" t="s">
        <v>208</v>
      </c>
      <c r="E98" s="69" t="s">
        <v>26</v>
      </c>
      <c r="F98" s="70"/>
      <c r="G98" s="68">
        <v>86</v>
      </c>
      <c r="H98" s="68">
        <v>0</v>
      </c>
      <c r="I98" s="68">
        <v>86</v>
      </c>
      <c r="J98" s="68">
        <v>0</v>
      </c>
      <c r="K98" s="68">
        <v>1</v>
      </c>
      <c r="L98" s="68">
        <v>1</v>
      </c>
      <c r="M98" s="71">
        <v>0.80300000000000005</v>
      </c>
    </row>
    <row r="99" spans="1:13" ht="15" customHeight="1" x14ac:dyDescent="0.25">
      <c r="A99" s="68">
        <v>70442900</v>
      </c>
      <c r="B99" s="69" t="s">
        <v>3</v>
      </c>
      <c r="C99" s="69" t="s">
        <v>205</v>
      </c>
      <c r="D99" s="69" t="s">
        <v>209</v>
      </c>
      <c r="E99" s="69" t="s">
        <v>135</v>
      </c>
      <c r="F99" s="70"/>
      <c r="G99" s="68">
        <v>149</v>
      </c>
      <c r="H99" s="68">
        <v>0</v>
      </c>
      <c r="I99" s="68">
        <v>0</v>
      </c>
      <c r="J99" s="68">
        <v>149</v>
      </c>
      <c r="K99" s="68">
        <v>1</v>
      </c>
      <c r="L99" s="68">
        <v>1</v>
      </c>
      <c r="M99" s="71">
        <v>0</v>
      </c>
    </row>
    <row r="100" spans="1:13" ht="15" customHeight="1" x14ac:dyDescent="0.25">
      <c r="A100" s="68">
        <v>70457900</v>
      </c>
      <c r="B100" s="69" t="s">
        <v>3</v>
      </c>
      <c r="C100" s="69" t="s">
        <v>210</v>
      </c>
      <c r="D100" s="69" t="s">
        <v>211</v>
      </c>
      <c r="E100" s="69" t="s">
        <v>24</v>
      </c>
      <c r="F100" s="71">
        <v>0.58099999999999996</v>
      </c>
      <c r="G100" s="68">
        <v>61</v>
      </c>
      <c r="H100" s="68">
        <v>61</v>
      </c>
      <c r="I100" s="68">
        <v>0</v>
      </c>
      <c r="J100" s="68">
        <v>0</v>
      </c>
      <c r="K100" s="68">
        <v>13</v>
      </c>
      <c r="L100" s="68">
        <v>1</v>
      </c>
      <c r="M100" s="71">
        <v>0.40600000000000003</v>
      </c>
    </row>
    <row r="101" spans="1:13" ht="15" customHeight="1" x14ac:dyDescent="0.25">
      <c r="A101" s="68">
        <v>70458200</v>
      </c>
      <c r="B101" s="69" t="s">
        <v>3</v>
      </c>
      <c r="C101" s="69" t="s">
        <v>210</v>
      </c>
      <c r="D101" s="69" t="s">
        <v>212</v>
      </c>
      <c r="E101" s="69" t="s">
        <v>26</v>
      </c>
      <c r="F101" s="71">
        <v>15</v>
      </c>
      <c r="G101" s="68">
        <v>142</v>
      </c>
      <c r="H101" s="68">
        <v>0</v>
      </c>
      <c r="I101" s="68">
        <v>142</v>
      </c>
      <c r="J101" s="68">
        <v>0</v>
      </c>
      <c r="K101" s="68">
        <v>13</v>
      </c>
      <c r="L101" s="68">
        <v>1</v>
      </c>
      <c r="M101" s="71">
        <v>0.68</v>
      </c>
    </row>
    <row r="102" spans="1:13" ht="15" customHeight="1" x14ac:dyDescent="0.25">
      <c r="A102" s="68">
        <v>70458400</v>
      </c>
      <c r="B102" s="69" t="s">
        <v>3</v>
      </c>
      <c r="C102" s="69" t="s">
        <v>210</v>
      </c>
      <c r="D102" s="69" t="s">
        <v>213</v>
      </c>
      <c r="E102" s="69" t="s">
        <v>135</v>
      </c>
      <c r="F102" s="70"/>
      <c r="G102" s="68">
        <v>177</v>
      </c>
      <c r="H102" s="68">
        <v>0</v>
      </c>
      <c r="I102" s="68">
        <v>0</v>
      </c>
      <c r="J102" s="68">
        <v>177</v>
      </c>
      <c r="K102" s="68">
        <v>13</v>
      </c>
      <c r="L102" s="68">
        <v>1</v>
      </c>
      <c r="M102" s="71">
        <v>0</v>
      </c>
    </row>
    <row r="103" spans="1:13" ht="15" customHeight="1" x14ac:dyDescent="0.25">
      <c r="A103" s="68">
        <v>70458410</v>
      </c>
      <c r="B103" s="69" t="s">
        <v>3</v>
      </c>
      <c r="C103" s="69" t="s">
        <v>210</v>
      </c>
      <c r="D103" s="69" t="s">
        <v>213</v>
      </c>
      <c r="E103" s="69" t="s">
        <v>214</v>
      </c>
      <c r="F103" s="70"/>
      <c r="G103" s="68">
        <v>0</v>
      </c>
      <c r="H103" s="68">
        <v>0</v>
      </c>
      <c r="I103" s="68">
        <v>0</v>
      </c>
      <c r="J103" s="68">
        <v>0</v>
      </c>
      <c r="K103" s="68">
        <v>13</v>
      </c>
      <c r="L103" s="68">
        <v>1</v>
      </c>
      <c r="M103" s="71">
        <v>0</v>
      </c>
    </row>
    <row r="104" spans="1:13" ht="15" customHeight="1" x14ac:dyDescent="0.25">
      <c r="A104" s="68">
        <v>70476700</v>
      </c>
      <c r="B104" s="69" t="s">
        <v>3</v>
      </c>
      <c r="C104" s="69" t="s">
        <v>215</v>
      </c>
      <c r="D104" s="69" t="s">
        <v>216</v>
      </c>
      <c r="E104" s="69" t="s">
        <v>76</v>
      </c>
      <c r="F104" s="70"/>
      <c r="G104" s="68">
        <v>26</v>
      </c>
      <c r="H104" s="68">
        <v>12</v>
      </c>
      <c r="I104" s="68">
        <v>14</v>
      </c>
      <c r="J104" s="68">
        <v>0</v>
      </c>
      <c r="K104" s="68">
        <v>5</v>
      </c>
      <c r="L104" s="68">
        <v>1</v>
      </c>
      <c r="M104" s="71">
        <v>0</v>
      </c>
    </row>
    <row r="105" spans="1:13" ht="15" customHeight="1" x14ac:dyDescent="0.25">
      <c r="A105" s="68">
        <v>70487500</v>
      </c>
      <c r="B105" s="69" t="s">
        <v>3</v>
      </c>
      <c r="C105" s="69" t="s">
        <v>217</v>
      </c>
      <c r="D105" s="69" t="s">
        <v>218</v>
      </c>
      <c r="E105" s="69" t="s">
        <v>76</v>
      </c>
      <c r="F105" s="70"/>
      <c r="G105" s="68">
        <v>22</v>
      </c>
      <c r="H105" s="68">
        <v>0</v>
      </c>
      <c r="I105" s="68">
        <v>22</v>
      </c>
      <c r="J105" s="68">
        <v>0</v>
      </c>
      <c r="K105" s="68">
        <v>18</v>
      </c>
      <c r="L105" s="68">
        <v>1</v>
      </c>
      <c r="M105" s="71">
        <v>0</v>
      </c>
    </row>
    <row r="106" spans="1:13" ht="15" customHeight="1" x14ac:dyDescent="0.25">
      <c r="A106" s="68">
        <v>70490100</v>
      </c>
      <c r="B106" s="69" t="s">
        <v>3</v>
      </c>
      <c r="C106" s="69" t="s">
        <v>219</v>
      </c>
      <c r="D106" s="69" t="s">
        <v>218</v>
      </c>
      <c r="E106" s="69" t="s">
        <v>26</v>
      </c>
      <c r="F106" s="70"/>
      <c r="G106" s="68">
        <v>64</v>
      </c>
      <c r="H106" s="68">
        <v>0</v>
      </c>
      <c r="I106" s="68">
        <v>64</v>
      </c>
      <c r="J106" s="68">
        <v>0</v>
      </c>
      <c r="K106" s="68">
        <v>4</v>
      </c>
      <c r="L106" s="68">
        <v>1</v>
      </c>
      <c r="M106" s="71">
        <v>0.44400000000000001</v>
      </c>
    </row>
    <row r="107" spans="1:13" ht="15" customHeight="1" x14ac:dyDescent="0.25">
      <c r="A107" s="68">
        <v>70490200</v>
      </c>
      <c r="B107" s="69" t="s">
        <v>3</v>
      </c>
      <c r="C107" s="69" t="s">
        <v>219</v>
      </c>
      <c r="D107" s="69" t="s">
        <v>220</v>
      </c>
      <c r="E107" s="69" t="s">
        <v>24</v>
      </c>
      <c r="F107" s="70"/>
      <c r="G107" s="68">
        <v>39</v>
      </c>
      <c r="H107" s="68">
        <v>39</v>
      </c>
      <c r="I107" s="68">
        <v>0</v>
      </c>
      <c r="J107" s="68">
        <v>0</v>
      </c>
      <c r="K107" s="68">
        <v>4</v>
      </c>
      <c r="L107" s="68">
        <v>1</v>
      </c>
      <c r="M107" s="71">
        <v>0</v>
      </c>
    </row>
    <row r="108" spans="1:13" ht="15" customHeight="1" x14ac:dyDescent="0.25">
      <c r="A108" s="68">
        <v>70511200</v>
      </c>
      <c r="B108" s="69" t="s">
        <v>3</v>
      </c>
      <c r="C108" s="69" t="s">
        <v>221</v>
      </c>
      <c r="D108" s="69" t="s">
        <v>222</v>
      </c>
      <c r="E108" s="69" t="s">
        <v>223</v>
      </c>
      <c r="F108" s="70"/>
      <c r="G108" s="68">
        <v>8</v>
      </c>
      <c r="H108" s="68">
        <v>8</v>
      </c>
      <c r="I108" s="68">
        <v>0</v>
      </c>
      <c r="J108" s="68">
        <v>0</v>
      </c>
      <c r="K108" s="68">
        <v>12</v>
      </c>
      <c r="L108" s="68">
        <v>1</v>
      </c>
      <c r="M108" s="71">
        <v>0.13800000000000001</v>
      </c>
    </row>
    <row r="109" spans="1:13" ht="15" customHeight="1" x14ac:dyDescent="0.25">
      <c r="A109" s="68">
        <v>70511800</v>
      </c>
      <c r="B109" s="69" t="s">
        <v>3</v>
      </c>
      <c r="C109" s="69" t="s">
        <v>221</v>
      </c>
      <c r="D109" s="69" t="s">
        <v>224</v>
      </c>
      <c r="E109" s="69" t="s">
        <v>225</v>
      </c>
      <c r="F109" s="71">
        <v>0.94399999999999995</v>
      </c>
      <c r="G109" s="68">
        <v>35</v>
      </c>
      <c r="H109" s="68">
        <v>0</v>
      </c>
      <c r="I109" s="68">
        <v>35</v>
      </c>
      <c r="J109" s="68">
        <v>0</v>
      </c>
      <c r="K109" s="68">
        <v>12</v>
      </c>
      <c r="L109" s="68">
        <v>1</v>
      </c>
      <c r="M109" s="71">
        <v>0</v>
      </c>
    </row>
    <row r="110" spans="1:13" ht="15" customHeight="1" x14ac:dyDescent="0.25">
      <c r="A110" s="68">
        <v>70526900</v>
      </c>
      <c r="B110" s="69" t="s">
        <v>3</v>
      </c>
      <c r="C110" s="69" t="s">
        <v>226</v>
      </c>
      <c r="D110" s="69" t="s">
        <v>370</v>
      </c>
      <c r="E110" s="69" t="s">
        <v>371</v>
      </c>
      <c r="F110" s="70"/>
      <c r="G110" s="68">
        <v>249</v>
      </c>
      <c r="H110" s="68">
        <v>0</v>
      </c>
      <c r="I110" s="68">
        <v>0</v>
      </c>
      <c r="J110" s="68">
        <v>249</v>
      </c>
      <c r="K110" s="68">
        <v>17</v>
      </c>
      <c r="L110" s="70"/>
      <c r="M110" s="71">
        <v>0.65100000000000002</v>
      </c>
    </row>
    <row r="111" spans="1:13" ht="15" customHeight="1" x14ac:dyDescent="0.25">
      <c r="A111" s="68">
        <v>70527600</v>
      </c>
      <c r="B111" s="69" t="s">
        <v>3</v>
      </c>
      <c r="C111" s="69" t="s">
        <v>226</v>
      </c>
      <c r="D111" s="69" t="s">
        <v>227</v>
      </c>
      <c r="E111" s="69" t="s">
        <v>228</v>
      </c>
      <c r="F111" s="71">
        <v>115.542</v>
      </c>
      <c r="G111" s="68">
        <v>42</v>
      </c>
      <c r="H111" s="68">
        <v>42</v>
      </c>
      <c r="I111" s="68">
        <v>0</v>
      </c>
      <c r="J111" s="68">
        <v>0</v>
      </c>
      <c r="K111" s="68">
        <v>18</v>
      </c>
      <c r="L111" s="68">
        <v>1</v>
      </c>
      <c r="M111" s="71">
        <v>0.36299999999999999</v>
      </c>
    </row>
    <row r="112" spans="1:13" ht="15" customHeight="1" x14ac:dyDescent="0.25">
      <c r="A112" s="68">
        <v>70528400</v>
      </c>
      <c r="B112" s="69" t="s">
        <v>3</v>
      </c>
      <c r="C112" s="69" t="s">
        <v>226</v>
      </c>
      <c r="D112" s="69" t="s">
        <v>229</v>
      </c>
      <c r="E112" s="69" t="s">
        <v>343</v>
      </c>
      <c r="F112" s="71">
        <v>142.071</v>
      </c>
      <c r="G112" s="68">
        <v>70</v>
      </c>
      <c r="H112" s="68">
        <v>0</v>
      </c>
      <c r="I112" s="68">
        <v>70</v>
      </c>
      <c r="J112" s="68">
        <v>0</v>
      </c>
      <c r="K112" s="68">
        <v>18</v>
      </c>
      <c r="L112" s="68">
        <v>1</v>
      </c>
      <c r="M112" s="71">
        <v>0</v>
      </c>
    </row>
    <row r="113" spans="1:13" ht="15" customHeight="1" x14ac:dyDescent="0.25">
      <c r="A113" s="68">
        <v>70528500</v>
      </c>
      <c r="B113" s="69" t="s">
        <v>3</v>
      </c>
      <c r="C113" s="69" t="s">
        <v>226</v>
      </c>
      <c r="D113" s="69" t="s">
        <v>438</v>
      </c>
      <c r="E113" s="69" t="s">
        <v>439</v>
      </c>
      <c r="F113" s="70"/>
      <c r="G113" s="68">
        <v>109</v>
      </c>
      <c r="H113" s="68">
        <v>0</v>
      </c>
      <c r="I113" s="68">
        <v>109</v>
      </c>
      <c r="J113" s="68">
        <v>0</v>
      </c>
      <c r="K113" s="68">
        <v>17</v>
      </c>
      <c r="L113" s="68">
        <v>1</v>
      </c>
      <c r="M113" s="71">
        <v>0.28999999999999998</v>
      </c>
    </row>
    <row r="114" spans="1:13" ht="15" customHeight="1" x14ac:dyDescent="0.25">
      <c r="A114" s="68">
        <v>70533000</v>
      </c>
      <c r="B114" s="69" t="s">
        <v>3</v>
      </c>
      <c r="C114" s="69" t="s">
        <v>230</v>
      </c>
      <c r="D114" s="69" t="s">
        <v>231</v>
      </c>
      <c r="E114" s="69" t="s">
        <v>76</v>
      </c>
      <c r="F114" s="70"/>
      <c r="G114" s="68">
        <v>49</v>
      </c>
      <c r="H114" s="68">
        <v>12</v>
      </c>
      <c r="I114" s="68">
        <v>37</v>
      </c>
      <c r="J114" s="68">
        <v>0</v>
      </c>
      <c r="K114" s="68">
        <v>1</v>
      </c>
      <c r="L114" s="68">
        <v>1</v>
      </c>
      <c r="M114" s="71">
        <v>0.45700000000000002</v>
      </c>
    </row>
    <row r="115" spans="1:13" ht="15" customHeight="1" x14ac:dyDescent="0.25">
      <c r="A115" s="68">
        <v>70548600</v>
      </c>
      <c r="B115" s="69" t="s">
        <v>3</v>
      </c>
      <c r="C115" s="69" t="s">
        <v>232</v>
      </c>
      <c r="D115" s="69" t="s">
        <v>233</v>
      </c>
      <c r="E115" s="69" t="s">
        <v>234</v>
      </c>
      <c r="F115" s="70"/>
      <c r="G115" s="68">
        <v>12</v>
      </c>
      <c r="H115" s="68">
        <v>12</v>
      </c>
      <c r="I115" s="68">
        <v>0</v>
      </c>
      <c r="J115" s="68">
        <v>0</v>
      </c>
      <c r="K115" s="68">
        <v>11</v>
      </c>
      <c r="L115" s="68">
        <v>1</v>
      </c>
      <c r="M115" s="71">
        <v>0</v>
      </c>
    </row>
    <row r="116" spans="1:13" ht="15" customHeight="1" x14ac:dyDescent="0.25">
      <c r="A116" s="68">
        <v>70548700</v>
      </c>
      <c r="B116" s="69" t="s">
        <v>3</v>
      </c>
      <c r="C116" s="69" t="s">
        <v>232</v>
      </c>
      <c r="D116" s="69" t="s">
        <v>235</v>
      </c>
      <c r="E116" s="69" t="s">
        <v>236</v>
      </c>
      <c r="F116" s="70"/>
      <c r="G116" s="68">
        <v>62</v>
      </c>
      <c r="H116" s="68">
        <v>62</v>
      </c>
      <c r="I116" s="68">
        <v>0</v>
      </c>
      <c r="J116" s="68">
        <v>0</v>
      </c>
      <c r="K116" s="68">
        <v>11</v>
      </c>
      <c r="L116" s="68">
        <v>1</v>
      </c>
      <c r="M116" s="71">
        <v>0</v>
      </c>
    </row>
    <row r="117" spans="1:13" ht="15" customHeight="1" x14ac:dyDescent="0.25">
      <c r="A117" s="68">
        <v>70549200</v>
      </c>
      <c r="B117" s="69" t="s">
        <v>3</v>
      </c>
      <c r="C117" s="69" t="s">
        <v>232</v>
      </c>
      <c r="D117" s="69" t="s">
        <v>237</v>
      </c>
      <c r="E117" s="69" t="s">
        <v>238</v>
      </c>
      <c r="F117" s="70"/>
      <c r="G117" s="68">
        <v>0</v>
      </c>
      <c r="H117" s="68">
        <v>0</v>
      </c>
      <c r="I117" s="68">
        <v>0</v>
      </c>
      <c r="J117" s="68">
        <v>0</v>
      </c>
      <c r="K117" s="68">
        <v>11</v>
      </c>
      <c r="L117" s="68">
        <v>1</v>
      </c>
      <c r="M117" s="71">
        <v>0.97</v>
      </c>
    </row>
    <row r="118" spans="1:13" ht="15" customHeight="1" x14ac:dyDescent="0.25">
      <c r="A118" s="68">
        <v>70549500</v>
      </c>
      <c r="B118" s="69" t="s">
        <v>3</v>
      </c>
      <c r="C118" s="69" t="s">
        <v>232</v>
      </c>
      <c r="D118" s="69" t="s">
        <v>239</v>
      </c>
      <c r="E118" s="69" t="s">
        <v>240</v>
      </c>
      <c r="F118" s="70"/>
      <c r="G118" s="68">
        <v>217</v>
      </c>
      <c r="H118" s="68">
        <v>0</v>
      </c>
      <c r="I118" s="68">
        <v>0</v>
      </c>
      <c r="J118" s="68">
        <v>217</v>
      </c>
      <c r="K118" s="68">
        <v>11</v>
      </c>
      <c r="L118" s="68">
        <v>1</v>
      </c>
      <c r="M118" s="71">
        <v>1.081</v>
      </c>
    </row>
    <row r="119" spans="1:13" ht="15" customHeight="1" x14ac:dyDescent="0.25">
      <c r="A119" s="68">
        <v>70565300</v>
      </c>
      <c r="B119" s="69" t="s">
        <v>3</v>
      </c>
      <c r="C119" s="69" t="s">
        <v>241</v>
      </c>
      <c r="D119" s="69" t="s">
        <v>242</v>
      </c>
      <c r="E119" s="69" t="s">
        <v>243</v>
      </c>
      <c r="F119" s="71">
        <v>1.206</v>
      </c>
      <c r="G119" s="68">
        <v>6</v>
      </c>
      <c r="H119" s="68">
        <v>0</v>
      </c>
      <c r="I119" s="68">
        <v>6</v>
      </c>
      <c r="J119" s="68">
        <v>0</v>
      </c>
      <c r="K119" s="68">
        <v>2</v>
      </c>
      <c r="L119" s="68">
        <v>1</v>
      </c>
      <c r="M119" s="71">
        <v>0</v>
      </c>
    </row>
    <row r="120" spans="1:13" ht="15" customHeight="1" x14ac:dyDescent="0.25">
      <c r="A120" s="68">
        <v>70576800</v>
      </c>
      <c r="B120" s="69" t="s">
        <v>3</v>
      </c>
      <c r="C120" s="69" t="s">
        <v>244</v>
      </c>
      <c r="D120" s="69" t="s">
        <v>245</v>
      </c>
      <c r="E120" s="69" t="s">
        <v>76</v>
      </c>
      <c r="F120" s="70"/>
      <c r="G120" s="68">
        <v>35</v>
      </c>
      <c r="H120" s="68">
        <v>16</v>
      </c>
      <c r="I120" s="68">
        <v>19</v>
      </c>
      <c r="J120" s="68">
        <v>0</v>
      </c>
      <c r="K120" s="68">
        <v>5</v>
      </c>
      <c r="L120" s="68">
        <v>1</v>
      </c>
      <c r="M120" s="71">
        <v>0</v>
      </c>
    </row>
    <row r="121" spans="1:13" ht="15" customHeight="1" x14ac:dyDescent="0.25">
      <c r="A121" s="68">
        <v>70588800</v>
      </c>
      <c r="B121" s="69" t="s">
        <v>3</v>
      </c>
      <c r="C121" s="69" t="s">
        <v>246</v>
      </c>
      <c r="D121" s="69" t="s">
        <v>247</v>
      </c>
      <c r="E121" s="69" t="s">
        <v>248</v>
      </c>
      <c r="F121" s="71">
        <v>1.925</v>
      </c>
      <c r="G121" s="68">
        <v>147</v>
      </c>
      <c r="H121" s="68">
        <v>46</v>
      </c>
      <c r="I121" s="68">
        <v>101</v>
      </c>
      <c r="J121" s="68">
        <v>0</v>
      </c>
      <c r="K121" s="68">
        <v>11</v>
      </c>
      <c r="L121" s="68">
        <v>1</v>
      </c>
      <c r="M121" s="71">
        <v>0.91</v>
      </c>
    </row>
    <row r="122" spans="1:13" ht="15" customHeight="1" x14ac:dyDescent="0.25">
      <c r="A122" s="68">
        <v>70588900</v>
      </c>
      <c r="B122" s="69" t="s">
        <v>3</v>
      </c>
      <c r="C122" s="69" t="s">
        <v>246</v>
      </c>
      <c r="D122" s="69" t="s">
        <v>249</v>
      </c>
      <c r="E122" s="69" t="s">
        <v>250</v>
      </c>
      <c r="F122" s="71">
        <v>0</v>
      </c>
      <c r="G122" s="68">
        <v>118</v>
      </c>
      <c r="H122" s="68">
        <v>35</v>
      </c>
      <c r="I122" s="68">
        <v>83</v>
      </c>
      <c r="J122" s="68">
        <v>0</v>
      </c>
      <c r="K122" s="68">
        <v>11</v>
      </c>
      <c r="L122" s="68">
        <v>1</v>
      </c>
      <c r="M122" s="71">
        <v>0.93500000000000005</v>
      </c>
    </row>
    <row r="123" spans="1:13" ht="15" customHeight="1" x14ac:dyDescent="0.25">
      <c r="A123" s="68">
        <v>70608000</v>
      </c>
      <c r="B123" s="69" t="s">
        <v>3</v>
      </c>
      <c r="C123" s="69" t="s">
        <v>251</v>
      </c>
      <c r="D123" s="69" t="s">
        <v>252</v>
      </c>
      <c r="E123" s="69" t="s">
        <v>76</v>
      </c>
      <c r="F123" s="71">
        <v>5.5640000000000001</v>
      </c>
      <c r="G123" s="68">
        <v>58</v>
      </c>
      <c r="H123" s="68">
        <v>58</v>
      </c>
      <c r="I123" s="68">
        <v>0</v>
      </c>
      <c r="J123" s="68">
        <v>0</v>
      </c>
      <c r="K123" s="68">
        <v>13</v>
      </c>
      <c r="L123" s="68">
        <v>1</v>
      </c>
      <c r="M123" s="71">
        <v>0.47899999999999998</v>
      </c>
    </row>
    <row r="124" spans="1:13" ht="15" customHeight="1" x14ac:dyDescent="0.25">
      <c r="A124" s="68">
        <v>70613900</v>
      </c>
      <c r="B124" s="69" t="s">
        <v>3</v>
      </c>
      <c r="C124" s="69" t="s">
        <v>253</v>
      </c>
      <c r="D124" s="69" t="s">
        <v>254</v>
      </c>
      <c r="E124" s="69" t="s">
        <v>79</v>
      </c>
      <c r="F124" s="71">
        <v>21.111999999999998</v>
      </c>
      <c r="G124" s="68">
        <v>35</v>
      </c>
      <c r="H124" s="68">
        <v>7</v>
      </c>
      <c r="I124" s="68">
        <v>28</v>
      </c>
      <c r="J124" s="68">
        <v>0</v>
      </c>
      <c r="K124" s="68">
        <v>3</v>
      </c>
      <c r="L124" s="68">
        <v>1</v>
      </c>
      <c r="M124" s="71">
        <v>0.3</v>
      </c>
    </row>
    <row r="125" spans="1:13" ht="15" customHeight="1" x14ac:dyDescent="0.25">
      <c r="A125" s="68">
        <v>70634000</v>
      </c>
      <c r="B125" s="69" t="s">
        <v>3</v>
      </c>
      <c r="C125" s="69" t="s">
        <v>255</v>
      </c>
      <c r="D125" s="69" t="s">
        <v>256</v>
      </c>
      <c r="E125" s="69" t="s">
        <v>24</v>
      </c>
      <c r="F125" s="70"/>
      <c r="G125" s="68">
        <v>68</v>
      </c>
      <c r="H125" s="68">
        <v>68</v>
      </c>
      <c r="I125" s="68">
        <v>0</v>
      </c>
      <c r="J125" s="68">
        <v>0</v>
      </c>
      <c r="K125" s="68">
        <v>3</v>
      </c>
      <c r="L125" s="68">
        <v>1</v>
      </c>
      <c r="M125" s="71">
        <v>0.50600000000000001</v>
      </c>
    </row>
    <row r="126" spans="1:13" ht="15" customHeight="1" x14ac:dyDescent="0.25">
      <c r="A126" s="68">
        <v>70634600</v>
      </c>
      <c r="B126" s="69" t="s">
        <v>3</v>
      </c>
      <c r="C126" s="69" t="s">
        <v>255</v>
      </c>
      <c r="D126" s="69" t="s">
        <v>257</v>
      </c>
      <c r="E126" s="69" t="s">
        <v>258</v>
      </c>
      <c r="F126" s="71">
        <v>20.736999999999998</v>
      </c>
      <c r="G126" s="68">
        <v>147</v>
      </c>
      <c r="H126" s="68">
        <v>0</v>
      </c>
      <c r="I126" s="68">
        <v>147</v>
      </c>
      <c r="J126" s="68">
        <v>0</v>
      </c>
      <c r="K126" s="68">
        <v>3</v>
      </c>
      <c r="L126" s="68">
        <v>1</v>
      </c>
      <c r="M126" s="71">
        <v>0</v>
      </c>
    </row>
    <row r="127" spans="1:13" ht="15" customHeight="1" x14ac:dyDescent="0.25">
      <c r="A127" s="68">
        <v>70647500</v>
      </c>
      <c r="B127" s="69" t="s">
        <v>3</v>
      </c>
      <c r="C127" s="69" t="s">
        <v>259</v>
      </c>
      <c r="D127" s="69" t="s">
        <v>260</v>
      </c>
      <c r="E127" s="69" t="s">
        <v>26</v>
      </c>
      <c r="F127" s="70"/>
      <c r="G127" s="68">
        <v>39</v>
      </c>
      <c r="H127" s="68">
        <v>0</v>
      </c>
      <c r="I127" s="68">
        <v>39</v>
      </c>
      <c r="J127" s="68">
        <v>0</v>
      </c>
      <c r="K127" s="68">
        <v>5</v>
      </c>
      <c r="L127" s="68">
        <v>1</v>
      </c>
      <c r="M127" s="71">
        <v>0</v>
      </c>
    </row>
    <row r="128" spans="1:13" ht="15" customHeight="1" x14ac:dyDescent="0.25">
      <c r="A128" s="68">
        <v>70650610</v>
      </c>
      <c r="B128" s="69" t="s">
        <v>4</v>
      </c>
      <c r="C128" s="69" t="s">
        <v>261</v>
      </c>
      <c r="D128" s="69" t="s">
        <v>262</v>
      </c>
      <c r="E128" s="69" t="s">
        <v>337</v>
      </c>
      <c r="F128" s="71">
        <v>1</v>
      </c>
      <c r="G128" s="68">
        <v>0</v>
      </c>
      <c r="H128" s="68">
        <v>0</v>
      </c>
      <c r="I128" s="68">
        <v>0</v>
      </c>
      <c r="J128" s="68">
        <v>0</v>
      </c>
      <c r="K128" s="68">
        <v>24</v>
      </c>
      <c r="L128" s="68">
        <v>2</v>
      </c>
      <c r="M128" s="71">
        <v>0</v>
      </c>
    </row>
    <row r="129" spans="1:13" ht="15" customHeight="1" x14ac:dyDescent="0.25">
      <c r="A129" s="68">
        <v>70652300</v>
      </c>
      <c r="B129" s="69" t="s">
        <v>3</v>
      </c>
      <c r="C129" s="69" t="s">
        <v>261</v>
      </c>
      <c r="D129" s="69" t="s">
        <v>263</v>
      </c>
      <c r="E129" s="69" t="s">
        <v>264</v>
      </c>
      <c r="F129" s="70"/>
      <c r="G129" s="68">
        <v>182</v>
      </c>
      <c r="H129" s="68">
        <v>0</v>
      </c>
      <c r="I129" s="68">
        <v>182</v>
      </c>
      <c r="J129" s="68">
        <v>0</v>
      </c>
      <c r="K129" s="68">
        <v>14</v>
      </c>
      <c r="L129" s="68">
        <v>2</v>
      </c>
      <c r="M129" s="71">
        <v>0</v>
      </c>
    </row>
    <row r="130" spans="1:13" ht="15" customHeight="1" x14ac:dyDescent="0.25">
      <c r="A130" s="68">
        <v>70652400</v>
      </c>
      <c r="B130" s="69" t="s">
        <v>3</v>
      </c>
      <c r="C130" s="69" t="s">
        <v>261</v>
      </c>
      <c r="D130" s="69" t="s">
        <v>265</v>
      </c>
      <c r="E130" s="69" t="s">
        <v>336</v>
      </c>
      <c r="F130" s="70"/>
      <c r="G130" s="68">
        <v>0</v>
      </c>
      <c r="H130" s="68">
        <v>0</v>
      </c>
      <c r="I130" s="68">
        <v>0</v>
      </c>
      <c r="J130" s="68">
        <v>0</v>
      </c>
      <c r="K130" s="68">
        <v>14</v>
      </c>
      <c r="L130" s="68">
        <v>2</v>
      </c>
      <c r="M130" s="71">
        <v>0</v>
      </c>
    </row>
    <row r="131" spans="1:13" ht="15" customHeight="1" x14ac:dyDescent="0.25">
      <c r="A131" s="68">
        <v>70652500</v>
      </c>
      <c r="B131" s="69" t="s">
        <v>3</v>
      </c>
      <c r="C131" s="69" t="s">
        <v>261</v>
      </c>
      <c r="D131" s="69" t="s">
        <v>266</v>
      </c>
      <c r="E131" s="69" t="s">
        <v>267</v>
      </c>
      <c r="F131" s="70"/>
      <c r="G131" s="68">
        <v>31</v>
      </c>
      <c r="H131" s="68">
        <v>31</v>
      </c>
      <c r="I131" s="68">
        <v>0</v>
      </c>
      <c r="J131" s="68">
        <v>0</v>
      </c>
      <c r="K131" s="68">
        <v>14</v>
      </c>
      <c r="L131" s="68">
        <v>1</v>
      </c>
      <c r="M131" s="71">
        <v>0</v>
      </c>
    </row>
    <row r="132" spans="1:13" ht="15" customHeight="1" x14ac:dyDescent="0.25">
      <c r="A132" s="68">
        <v>70652900</v>
      </c>
      <c r="B132" s="69" t="s">
        <v>3</v>
      </c>
      <c r="C132" s="69" t="s">
        <v>261</v>
      </c>
      <c r="D132" s="69" t="s">
        <v>268</v>
      </c>
      <c r="E132" s="69" t="s">
        <v>269</v>
      </c>
      <c r="F132" s="71">
        <v>26.186</v>
      </c>
      <c r="G132" s="68">
        <v>54</v>
      </c>
      <c r="H132" s="68">
        <v>0</v>
      </c>
      <c r="I132" s="68">
        <v>0</v>
      </c>
      <c r="J132" s="68">
        <v>54</v>
      </c>
      <c r="K132" s="68">
        <v>14</v>
      </c>
      <c r="L132" s="68">
        <v>1</v>
      </c>
      <c r="M132" s="71">
        <v>1.1439999999999999</v>
      </c>
    </row>
    <row r="133" spans="1:13" ht="15" customHeight="1" x14ac:dyDescent="0.25">
      <c r="A133" s="68">
        <v>70653000</v>
      </c>
      <c r="B133" s="69" t="s">
        <v>3</v>
      </c>
      <c r="C133" s="69" t="s">
        <v>261</v>
      </c>
      <c r="D133" s="69" t="s">
        <v>270</v>
      </c>
      <c r="E133" s="69" t="s">
        <v>271</v>
      </c>
      <c r="F133" s="71">
        <v>18.100000000000001</v>
      </c>
      <c r="G133" s="68">
        <v>0</v>
      </c>
      <c r="H133" s="68">
        <v>0</v>
      </c>
      <c r="I133" s="68">
        <v>0</v>
      </c>
      <c r="J133" s="68">
        <v>0</v>
      </c>
      <c r="K133" s="68">
        <v>14</v>
      </c>
      <c r="L133" s="68">
        <v>1</v>
      </c>
      <c r="M133" s="71">
        <v>1.3620000000000001</v>
      </c>
    </row>
    <row r="134" spans="1:13" ht="15" customHeight="1" x14ac:dyDescent="0.25">
      <c r="A134" s="68">
        <v>70660630</v>
      </c>
      <c r="B134" s="69" t="s">
        <v>3</v>
      </c>
      <c r="C134" s="69" t="s">
        <v>272</v>
      </c>
      <c r="D134" s="69" t="s">
        <v>344</v>
      </c>
      <c r="E134" s="69" t="s">
        <v>273</v>
      </c>
      <c r="F134" s="70"/>
      <c r="G134" s="68">
        <v>21</v>
      </c>
      <c r="H134" s="68">
        <v>21</v>
      </c>
      <c r="I134" s="68">
        <v>0</v>
      </c>
      <c r="J134" s="68">
        <v>0</v>
      </c>
      <c r="K134" s="68">
        <v>3</v>
      </c>
      <c r="L134" s="68">
        <v>1</v>
      </c>
      <c r="M134" s="71">
        <v>0</v>
      </c>
    </row>
    <row r="135" spans="1:13" ht="15" customHeight="1" x14ac:dyDescent="0.25">
      <c r="A135" s="68">
        <v>70664100</v>
      </c>
      <c r="B135" s="69" t="s">
        <v>3</v>
      </c>
      <c r="C135" s="69" t="s">
        <v>272</v>
      </c>
      <c r="D135" s="69" t="s">
        <v>274</v>
      </c>
      <c r="E135" s="69" t="s">
        <v>275</v>
      </c>
      <c r="F135" s="70"/>
      <c r="G135" s="68">
        <v>111</v>
      </c>
      <c r="H135" s="68">
        <v>33</v>
      </c>
      <c r="I135" s="68">
        <v>78</v>
      </c>
      <c r="J135" s="68">
        <v>0</v>
      </c>
      <c r="K135" s="68">
        <v>3</v>
      </c>
      <c r="L135" s="68">
        <v>1</v>
      </c>
      <c r="M135" s="71">
        <v>0.66300000000000003</v>
      </c>
    </row>
    <row r="136" spans="1:13" ht="15" customHeight="1" x14ac:dyDescent="0.25">
      <c r="A136" s="68">
        <v>70664300</v>
      </c>
      <c r="B136" s="69" t="s">
        <v>3</v>
      </c>
      <c r="C136" s="69" t="s">
        <v>272</v>
      </c>
      <c r="D136" s="69" t="s">
        <v>276</v>
      </c>
      <c r="E136" s="69" t="s">
        <v>277</v>
      </c>
      <c r="F136" s="70"/>
      <c r="G136" s="68">
        <v>111</v>
      </c>
      <c r="H136" s="68">
        <v>28</v>
      </c>
      <c r="I136" s="68">
        <v>83</v>
      </c>
      <c r="J136" s="68">
        <v>0</v>
      </c>
      <c r="K136" s="68">
        <v>3</v>
      </c>
      <c r="L136" s="68">
        <v>1</v>
      </c>
      <c r="M136" s="71">
        <v>0</v>
      </c>
    </row>
    <row r="137" spans="1:13" ht="15" customHeight="1" x14ac:dyDescent="0.25">
      <c r="A137" s="68">
        <v>70672500</v>
      </c>
      <c r="B137" s="69" t="s">
        <v>3</v>
      </c>
      <c r="C137" s="69" t="s">
        <v>278</v>
      </c>
      <c r="D137" s="69" t="s">
        <v>279</v>
      </c>
      <c r="E137" s="69" t="s">
        <v>76</v>
      </c>
      <c r="F137" s="70"/>
      <c r="G137" s="68">
        <v>39</v>
      </c>
      <c r="H137" s="68">
        <v>14</v>
      </c>
      <c r="I137" s="68">
        <v>25</v>
      </c>
      <c r="J137" s="68">
        <v>0</v>
      </c>
      <c r="K137" s="68">
        <v>14</v>
      </c>
      <c r="L137" s="68">
        <v>1</v>
      </c>
      <c r="M137" s="71">
        <v>0</v>
      </c>
    </row>
    <row r="138" spans="1:13" ht="15" customHeight="1" x14ac:dyDescent="0.25">
      <c r="A138" s="68">
        <v>70686100</v>
      </c>
      <c r="B138" s="69" t="s">
        <v>3</v>
      </c>
      <c r="C138" s="69" t="s">
        <v>280</v>
      </c>
      <c r="D138" s="69" t="s">
        <v>281</v>
      </c>
      <c r="E138" s="69" t="s">
        <v>76</v>
      </c>
      <c r="F138" s="71">
        <v>1.2</v>
      </c>
      <c r="G138" s="68">
        <v>11</v>
      </c>
      <c r="H138" s="68">
        <v>3</v>
      </c>
      <c r="I138" s="68">
        <v>8</v>
      </c>
      <c r="J138" s="68">
        <v>0</v>
      </c>
      <c r="K138" s="68">
        <v>2</v>
      </c>
      <c r="L138" s="68">
        <v>1</v>
      </c>
      <c r="M138" s="71">
        <v>7.0999999999999994E-2</v>
      </c>
    </row>
    <row r="139" spans="1:13" ht="15" customHeight="1" x14ac:dyDescent="0.25">
      <c r="A139" s="68">
        <v>70696900</v>
      </c>
      <c r="B139" s="69" t="s">
        <v>3</v>
      </c>
      <c r="C139" s="69" t="s">
        <v>282</v>
      </c>
      <c r="D139" s="69" t="s">
        <v>283</v>
      </c>
      <c r="E139" s="69" t="s">
        <v>76</v>
      </c>
      <c r="F139" s="70"/>
      <c r="G139" s="68">
        <v>36</v>
      </c>
      <c r="H139" s="68">
        <v>20</v>
      </c>
      <c r="I139" s="68">
        <v>16</v>
      </c>
      <c r="J139" s="68">
        <v>0</v>
      </c>
      <c r="K139" s="68">
        <v>5</v>
      </c>
      <c r="L139" s="68">
        <v>1</v>
      </c>
      <c r="M139" s="71">
        <v>0.30299999999999999</v>
      </c>
    </row>
    <row r="140" spans="1:13" ht="15" customHeight="1" x14ac:dyDescent="0.25">
      <c r="A140" s="68">
        <v>70696901</v>
      </c>
      <c r="B140" s="69" t="s">
        <v>3</v>
      </c>
      <c r="C140" s="69" t="s">
        <v>282</v>
      </c>
      <c r="D140" s="69" t="s">
        <v>84</v>
      </c>
      <c r="E140" s="69" t="s">
        <v>345</v>
      </c>
      <c r="F140" s="70"/>
      <c r="G140" s="68">
        <v>0</v>
      </c>
      <c r="H140" s="68">
        <v>0</v>
      </c>
      <c r="I140" s="68">
        <v>0</v>
      </c>
      <c r="J140" s="68">
        <v>0</v>
      </c>
      <c r="K140" s="68">
        <v>5</v>
      </c>
      <c r="L140" s="68">
        <v>1</v>
      </c>
      <c r="M140" s="71">
        <v>0</v>
      </c>
    </row>
    <row r="141" spans="1:13" ht="15" customHeight="1" x14ac:dyDescent="0.25">
      <c r="A141" s="68">
        <v>70702300</v>
      </c>
      <c r="B141" s="69" t="s">
        <v>3</v>
      </c>
      <c r="C141" s="69" t="s">
        <v>284</v>
      </c>
      <c r="D141" s="69" t="s">
        <v>285</v>
      </c>
      <c r="E141" s="69" t="s">
        <v>26</v>
      </c>
      <c r="F141" s="70"/>
      <c r="G141" s="68">
        <v>6</v>
      </c>
      <c r="H141" s="68">
        <v>0</v>
      </c>
      <c r="I141" s="68">
        <v>6</v>
      </c>
      <c r="J141" s="68">
        <v>0</v>
      </c>
      <c r="K141" s="68">
        <v>2</v>
      </c>
      <c r="L141" s="68">
        <v>1</v>
      </c>
      <c r="M141" s="71">
        <v>0</v>
      </c>
    </row>
    <row r="142" spans="1:13" ht="15" customHeight="1" x14ac:dyDescent="0.25">
      <c r="A142" s="68">
        <v>70712600</v>
      </c>
      <c r="B142" s="69" t="s">
        <v>3</v>
      </c>
      <c r="C142" s="69" t="s">
        <v>286</v>
      </c>
      <c r="D142" s="69" t="s">
        <v>287</v>
      </c>
      <c r="E142" s="69" t="s">
        <v>288</v>
      </c>
      <c r="F142" s="71">
        <v>0.31</v>
      </c>
      <c r="G142" s="68">
        <v>56</v>
      </c>
      <c r="H142" s="68">
        <v>23</v>
      </c>
      <c r="I142" s="68">
        <v>33</v>
      </c>
      <c r="J142" s="68">
        <v>0</v>
      </c>
      <c r="K142" s="68">
        <v>14</v>
      </c>
      <c r="L142" s="68">
        <v>1</v>
      </c>
      <c r="M142" s="71">
        <v>0</v>
      </c>
    </row>
    <row r="143" spans="1:13" ht="15" customHeight="1" x14ac:dyDescent="0.25">
      <c r="A143" s="68">
        <v>70713300</v>
      </c>
      <c r="B143" s="69" t="s">
        <v>3</v>
      </c>
      <c r="C143" s="69" t="s">
        <v>286</v>
      </c>
      <c r="D143" s="69" t="s">
        <v>289</v>
      </c>
      <c r="E143" s="69" t="s">
        <v>290</v>
      </c>
      <c r="F143" s="71">
        <v>1.35</v>
      </c>
      <c r="G143" s="68">
        <v>75</v>
      </c>
      <c r="H143" s="68">
        <v>27</v>
      </c>
      <c r="I143" s="68">
        <v>48</v>
      </c>
      <c r="J143" s="68">
        <v>0</v>
      </c>
      <c r="K143" s="68">
        <v>14</v>
      </c>
      <c r="L143" s="68">
        <v>1</v>
      </c>
      <c r="M143" s="71">
        <v>0</v>
      </c>
    </row>
    <row r="144" spans="1:13" ht="15" customHeight="1" x14ac:dyDescent="0.25">
      <c r="A144" s="68">
        <v>70713500</v>
      </c>
      <c r="B144" s="69" t="s">
        <v>3</v>
      </c>
      <c r="C144" s="69" t="s">
        <v>286</v>
      </c>
      <c r="D144" s="69" t="s">
        <v>291</v>
      </c>
      <c r="E144" s="69" t="s">
        <v>292</v>
      </c>
      <c r="F144" s="71">
        <v>0.4</v>
      </c>
      <c r="G144" s="68">
        <v>80</v>
      </c>
      <c r="H144" s="68">
        <v>0</v>
      </c>
      <c r="I144" s="68">
        <v>0</v>
      </c>
      <c r="J144" s="68">
        <v>80</v>
      </c>
      <c r="K144" s="68">
        <v>14</v>
      </c>
      <c r="L144" s="68">
        <v>1</v>
      </c>
      <c r="M144" s="71">
        <v>0</v>
      </c>
    </row>
    <row r="145" spans="1:13" ht="15" customHeight="1" x14ac:dyDescent="0.25">
      <c r="A145" s="68">
        <v>70721300</v>
      </c>
      <c r="B145" s="69" t="s">
        <v>3</v>
      </c>
      <c r="C145" s="69" t="s">
        <v>293</v>
      </c>
      <c r="D145" s="69" t="s">
        <v>294</v>
      </c>
      <c r="E145" s="69" t="s">
        <v>202</v>
      </c>
      <c r="F145" s="71">
        <v>26.919</v>
      </c>
      <c r="G145" s="68">
        <v>55</v>
      </c>
      <c r="H145" s="68">
        <v>16</v>
      </c>
      <c r="I145" s="68">
        <v>39</v>
      </c>
      <c r="J145" s="68">
        <v>0</v>
      </c>
      <c r="K145" s="68">
        <v>12</v>
      </c>
      <c r="L145" s="68">
        <v>1</v>
      </c>
      <c r="M145" s="71">
        <v>0.28999999999999998</v>
      </c>
    </row>
    <row r="146" spans="1:13" ht="15" customHeight="1" x14ac:dyDescent="0.25">
      <c r="A146" s="68">
        <v>70721400</v>
      </c>
      <c r="B146" s="69" t="s">
        <v>3</v>
      </c>
      <c r="C146" s="69" t="s">
        <v>295</v>
      </c>
      <c r="D146" s="69" t="s">
        <v>296</v>
      </c>
      <c r="E146" s="69" t="s">
        <v>297</v>
      </c>
      <c r="F146" s="71">
        <v>29.268999999999998</v>
      </c>
      <c r="G146" s="68">
        <v>43</v>
      </c>
      <c r="H146" s="68">
        <v>11</v>
      </c>
      <c r="I146" s="68">
        <v>32</v>
      </c>
      <c r="J146" s="68">
        <v>0</v>
      </c>
      <c r="K146" s="68">
        <v>12</v>
      </c>
      <c r="L146" s="68">
        <v>1</v>
      </c>
      <c r="M146" s="71">
        <v>0.29699999999999999</v>
      </c>
    </row>
    <row r="147" spans="1:13" ht="15" customHeight="1" x14ac:dyDescent="0.25">
      <c r="A147" s="68">
        <v>70730006</v>
      </c>
      <c r="B147" s="69" t="s">
        <v>4</v>
      </c>
      <c r="C147" s="69" t="s">
        <v>298</v>
      </c>
      <c r="D147" s="69" t="s">
        <v>299</v>
      </c>
      <c r="E147" s="69" t="s">
        <v>338</v>
      </c>
      <c r="F147" s="71">
        <v>22.288</v>
      </c>
      <c r="G147" s="68">
        <v>0</v>
      </c>
      <c r="H147" s="68">
        <v>0</v>
      </c>
      <c r="I147" s="68">
        <v>0</v>
      </c>
      <c r="J147" s="68">
        <v>0</v>
      </c>
      <c r="K147" s="68">
        <v>24</v>
      </c>
      <c r="L147" s="68">
        <v>2</v>
      </c>
      <c r="M147" s="71">
        <v>1.6970000000000001</v>
      </c>
    </row>
    <row r="148" spans="1:13" ht="15" customHeight="1" x14ac:dyDescent="0.25">
      <c r="A148" s="68">
        <v>70730007</v>
      </c>
      <c r="B148" s="69" t="s">
        <v>4</v>
      </c>
      <c r="C148" s="69" t="s">
        <v>298</v>
      </c>
      <c r="D148" s="69" t="s">
        <v>300</v>
      </c>
      <c r="E148" s="69" t="s">
        <v>339</v>
      </c>
      <c r="F148" s="70"/>
      <c r="G148" s="68">
        <v>0</v>
      </c>
      <c r="H148" s="68">
        <v>0</v>
      </c>
      <c r="I148" s="68">
        <v>0</v>
      </c>
      <c r="J148" s="68">
        <v>0</v>
      </c>
      <c r="K148" s="68">
        <v>24</v>
      </c>
      <c r="L148" s="68">
        <v>2</v>
      </c>
      <c r="M148" s="71">
        <v>0</v>
      </c>
    </row>
    <row r="149" spans="1:13" ht="15" customHeight="1" x14ac:dyDescent="0.25">
      <c r="A149" s="68">
        <v>70734600</v>
      </c>
      <c r="B149" s="69" t="s">
        <v>3</v>
      </c>
      <c r="C149" s="69" t="s">
        <v>298</v>
      </c>
      <c r="D149" s="69" t="s">
        <v>301</v>
      </c>
      <c r="E149" s="69" t="s">
        <v>302</v>
      </c>
      <c r="F149" s="71">
        <v>4.0430000000000001</v>
      </c>
      <c r="G149" s="68">
        <v>152</v>
      </c>
      <c r="H149" s="68">
        <v>0</v>
      </c>
      <c r="I149" s="68">
        <v>0</v>
      </c>
      <c r="J149" s="68">
        <v>152</v>
      </c>
      <c r="K149" s="68">
        <v>16</v>
      </c>
      <c r="L149" s="68">
        <v>1</v>
      </c>
      <c r="M149" s="71">
        <v>0.60899999999999999</v>
      </c>
    </row>
    <row r="150" spans="1:13" ht="15" customHeight="1" x14ac:dyDescent="0.25">
      <c r="A150" s="68">
        <v>70735400</v>
      </c>
      <c r="B150" s="69" t="s">
        <v>3</v>
      </c>
      <c r="C150" s="69" t="s">
        <v>298</v>
      </c>
      <c r="D150" s="69" t="s">
        <v>303</v>
      </c>
      <c r="E150" s="69" t="s">
        <v>24</v>
      </c>
      <c r="F150" s="70"/>
      <c r="G150" s="68">
        <v>47</v>
      </c>
      <c r="H150" s="68">
        <v>47</v>
      </c>
      <c r="I150" s="68">
        <v>0</v>
      </c>
      <c r="J150" s="68">
        <v>0</v>
      </c>
      <c r="K150" s="68">
        <v>15</v>
      </c>
      <c r="L150" s="68">
        <v>1</v>
      </c>
      <c r="M150" s="71">
        <v>0</v>
      </c>
    </row>
    <row r="151" spans="1:13" ht="15" customHeight="1" x14ac:dyDescent="0.25">
      <c r="A151" s="68">
        <v>70736000</v>
      </c>
      <c r="B151" s="69" t="s">
        <v>3</v>
      </c>
      <c r="C151" s="69" t="s">
        <v>298</v>
      </c>
      <c r="D151" s="69" t="s">
        <v>304</v>
      </c>
      <c r="E151" s="69" t="s">
        <v>26</v>
      </c>
      <c r="F151" s="71">
        <v>17.265000000000001</v>
      </c>
      <c r="G151" s="68">
        <v>114</v>
      </c>
      <c r="H151" s="68">
        <v>0</v>
      </c>
      <c r="I151" s="68">
        <v>114</v>
      </c>
      <c r="J151" s="68">
        <v>0</v>
      </c>
      <c r="K151" s="68">
        <v>15</v>
      </c>
      <c r="L151" s="68">
        <v>1</v>
      </c>
      <c r="M151" s="71">
        <v>0.35099999999999998</v>
      </c>
    </row>
    <row r="152" spans="1:13" ht="15" customHeight="1" x14ac:dyDescent="0.25">
      <c r="A152" s="68">
        <v>70740618</v>
      </c>
      <c r="B152" s="69" t="s">
        <v>5</v>
      </c>
      <c r="C152" s="69" t="s">
        <v>372</v>
      </c>
      <c r="D152" s="69" t="s">
        <v>305</v>
      </c>
      <c r="E152" s="69" t="s">
        <v>306</v>
      </c>
      <c r="F152" s="71">
        <v>0.89</v>
      </c>
      <c r="G152" s="68">
        <v>263</v>
      </c>
      <c r="H152" s="68">
        <v>0</v>
      </c>
      <c r="I152" s="68">
        <v>0</v>
      </c>
      <c r="J152" s="68">
        <v>263</v>
      </c>
      <c r="K152" s="68">
        <v>2</v>
      </c>
      <c r="L152" s="68">
        <v>1</v>
      </c>
      <c r="M152" s="71">
        <v>0</v>
      </c>
    </row>
    <row r="153" spans="1:13" ht="15" customHeight="1" x14ac:dyDescent="0.25">
      <c r="A153" s="68">
        <v>70745400</v>
      </c>
      <c r="B153" s="69" t="s">
        <v>3</v>
      </c>
      <c r="C153" s="69" t="s">
        <v>307</v>
      </c>
      <c r="D153" s="69" t="s">
        <v>308</v>
      </c>
      <c r="E153" s="69" t="s">
        <v>309</v>
      </c>
      <c r="F153" s="71">
        <v>15.381</v>
      </c>
      <c r="G153" s="68">
        <v>23</v>
      </c>
      <c r="H153" s="68">
        <v>23</v>
      </c>
      <c r="I153" s="68">
        <v>0</v>
      </c>
      <c r="J153" s="68">
        <v>0</v>
      </c>
      <c r="K153" s="68">
        <v>2</v>
      </c>
      <c r="L153" s="68">
        <v>1</v>
      </c>
      <c r="M153" s="71">
        <v>8.2000000000000003E-2</v>
      </c>
    </row>
    <row r="154" spans="1:13" ht="15" customHeight="1" x14ac:dyDescent="0.25">
      <c r="A154" s="68">
        <v>70746200</v>
      </c>
      <c r="B154" s="69" t="s">
        <v>3</v>
      </c>
      <c r="C154" s="69" t="s">
        <v>307</v>
      </c>
      <c r="D154" s="69" t="s">
        <v>308</v>
      </c>
      <c r="E154" s="69" t="s">
        <v>310</v>
      </c>
      <c r="F154" s="70"/>
      <c r="G154" s="68">
        <v>26</v>
      </c>
      <c r="H154" s="68">
        <v>0</v>
      </c>
      <c r="I154" s="68">
        <v>26</v>
      </c>
      <c r="J154" s="68">
        <v>0</v>
      </c>
      <c r="K154" s="68">
        <v>2</v>
      </c>
      <c r="L154" s="68">
        <v>1</v>
      </c>
      <c r="M154" s="71">
        <v>0.27300000000000002</v>
      </c>
    </row>
  </sheetData>
  <sheetProtection password="BD5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B4"/>
  <sheetViews>
    <sheetView workbookViewId="0"/>
  </sheetViews>
  <sheetFormatPr defaultRowHeight="15" x14ac:dyDescent="0.25"/>
  <cols>
    <col min="2" max="2" width="36.5703125" customWidth="1"/>
  </cols>
  <sheetData>
    <row r="1" spans="1:2" x14ac:dyDescent="0.25">
      <c r="A1" s="1" t="s">
        <v>1</v>
      </c>
      <c r="B1" s="1" t="s">
        <v>2</v>
      </c>
    </row>
    <row r="2" spans="1:2" x14ac:dyDescent="0.25">
      <c r="A2" s="2" t="s">
        <v>3</v>
      </c>
      <c r="B2" s="2" t="s">
        <v>0</v>
      </c>
    </row>
    <row r="3" spans="1:2" x14ac:dyDescent="0.25">
      <c r="A3" s="2" t="s">
        <v>5</v>
      </c>
      <c r="B3" s="7" t="s">
        <v>319</v>
      </c>
    </row>
    <row r="4" spans="1:2" x14ac:dyDescent="0.25">
      <c r="A4" s="7" t="s">
        <v>13</v>
      </c>
      <c r="B4" s="7" t="s">
        <v>320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B5"/>
  <sheetViews>
    <sheetView workbookViewId="0">
      <selection activeCell="B2" sqref="B2"/>
    </sheetView>
  </sheetViews>
  <sheetFormatPr defaultRowHeight="15" customHeight="1" x14ac:dyDescent="0.25"/>
  <cols>
    <col min="2" max="2" width="44.7109375" customWidth="1"/>
  </cols>
  <sheetData>
    <row r="1" spans="1:2" ht="15" customHeight="1" x14ac:dyDescent="0.25">
      <c r="A1" s="3" t="s">
        <v>6</v>
      </c>
      <c r="B1" s="3" t="s">
        <v>7</v>
      </c>
    </row>
    <row r="2" spans="1:2" ht="15" customHeight="1" x14ac:dyDescent="0.25">
      <c r="A2" s="5" t="s">
        <v>10</v>
      </c>
      <c r="B2" s="5" t="s">
        <v>11</v>
      </c>
    </row>
    <row r="3" spans="1:2" ht="15" customHeight="1" x14ac:dyDescent="0.25">
      <c r="A3" s="5" t="s">
        <v>8</v>
      </c>
      <c r="B3" s="5" t="s">
        <v>9</v>
      </c>
    </row>
    <row r="4" spans="1:2" ht="15" customHeight="1" x14ac:dyDescent="0.25">
      <c r="A4" s="4" t="s">
        <v>5</v>
      </c>
      <c r="B4" s="4" t="s">
        <v>12</v>
      </c>
    </row>
    <row r="5" spans="1:2" ht="15" customHeight="1" x14ac:dyDescent="0.25">
      <c r="A5" s="4" t="s">
        <v>13</v>
      </c>
      <c r="B5" s="4" t="s">
        <v>14</v>
      </c>
    </row>
  </sheetData>
  <sheetProtection password="BD5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B2"/>
  <sheetViews>
    <sheetView workbookViewId="0">
      <selection activeCell="B1" sqref="B1"/>
    </sheetView>
  </sheetViews>
  <sheetFormatPr defaultRowHeight="15" x14ac:dyDescent="0.25"/>
  <sheetData>
    <row r="1" spans="1:2" x14ac:dyDescent="0.25">
      <c r="A1">
        <v>0</v>
      </c>
      <c r="B1" t="s">
        <v>317</v>
      </c>
    </row>
    <row r="2" spans="1:2" x14ac:dyDescent="0.25">
      <c r="A2">
        <v>1</v>
      </c>
      <c r="B2" t="s">
        <v>318</v>
      </c>
    </row>
  </sheetData>
  <sheetProtection password="BD5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NK2"/>
  <sheetViews>
    <sheetView workbookViewId="0"/>
  </sheetViews>
  <sheetFormatPr defaultRowHeight="15" x14ac:dyDescent="0.25"/>
  <cols>
    <col min="1" max="5" width="15.7109375" customWidth="1"/>
    <col min="6" max="6" width="16" customWidth="1"/>
    <col min="7" max="7" width="37.28515625" customWidth="1"/>
    <col min="8" max="10" width="20.42578125" customWidth="1"/>
    <col min="11" max="11" width="26.7109375" customWidth="1"/>
  </cols>
  <sheetData>
    <row r="1" spans="1:375" s="24" customFormat="1" x14ac:dyDescent="0.25">
      <c r="A1" s="25" t="s">
        <v>15</v>
      </c>
      <c r="B1" s="25" t="s">
        <v>328</v>
      </c>
      <c r="C1" s="25" t="s">
        <v>321</v>
      </c>
      <c r="D1" s="25" t="s">
        <v>329</v>
      </c>
      <c r="E1" s="25" t="s">
        <v>330</v>
      </c>
      <c r="F1" s="25" t="s">
        <v>402</v>
      </c>
      <c r="G1" s="25" t="s">
        <v>403</v>
      </c>
      <c r="H1" s="25" t="s">
        <v>404</v>
      </c>
      <c r="I1" s="25" t="s">
        <v>405</v>
      </c>
      <c r="J1" s="25" t="s">
        <v>406</v>
      </c>
      <c r="K1" s="25" t="s">
        <v>407</v>
      </c>
      <c r="L1" s="25" t="s">
        <v>408</v>
      </c>
      <c r="M1" s="25" t="s">
        <v>409</v>
      </c>
      <c r="N1" s="25" t="s">
        <v>410</v>
      </c>
      <c r="O1" s="25" t="s">
        <v>411</v>
      </c>
      <c r="P1" s="25" t="s">
        <v>412</v>
      </c>
      <c r="Q1" s="25" t="s">
        <v>413</v>
      </c>
      <c r="R1" s="25" t="s">
        <v>414</v>
      </c>
      <c r="S1" s="25" t="s">
        <v>415</v>
      </c>
      <c r="T1" s="25" t="s">
        <v>416</v>
      </c>
      <c r="U1" s="25" t="s">
        <v>417</v>
      </c>
      <c r="V1" s="25" t="s">
        <v>418</v>
      </c>
      <c r="W1" s="25" t="s">
        <v>419</v>
      </c>
      <c r="X1" s="25" t="s">
        <v>420</v>
      </c>
      <c r="Y1" s="25" t="s">
        <v>421</v>
      </c>
      <c r="Z1" s="25" t="s">
        <v>422</v>
      </c>
      <c r="AA1" s="25" t="s">
        <v>423</v>
      </c>
      <c r="AB1" s="25" t="s">
        <v>424</v>
      </c>
      <c r="AC1" s="25" t="s">
        <v>425</v>
      </c>
      <c r="AD1" s="25" t="s">
        <v>426</v>
      </c>
      <c r="AE1" s="25" t="s">
        <v>428</v>
      </c>
      <c r="AF1" s="25" t="s">
        <v>429</v>
      </c>
      <c r="AG1" s="25" t="s">
        <v>430</v>
      </c>
      <c r="AH1" s="25" t="s">
        <v>431</v>
      </c>
      <c r="AI1" s="25" t="s">
        <v>432</v>
      </c>
      <c r="AJ1" s="25" t="s">
        <v>433</v>
      </c>
      <c r="AK1" s="25" t="s">
        <v>434</v>
      </c>
      <c r="AL1" s="25" t="s">
        <v>435</v>
      </c>
    </row>
    <row r="2" spans="1:375" s="42" customFormat="1" x14ac:dyDescent="0.25">
      <c r="A2" s="26" t="str">
        <f>Domanda!F22</f>
        <v xml:space="preserve"> </v>
      </c>
      <c r="B2" s="26">
        <f>Domanda!F10</f>
        <v>0</v>
      </c>
      <c r="C2" s="26">
        <f>Domanda!F12</f>
        <v>0</v>
      </c>
      <c r="D2" s="26">
        <f>Domanda!F14</f>
        <v>0</v>
      </c>
      <c r="E2" s="26">
        <f>Domanda!F16</f>
        <v>0</v>
      </c>
      <c r="F2" s="26" t="b">
        <v>0</v>
      </c>
      <c r="G2" s="67">
        <f>Domanda!G39</f>
        <v>0</v>
      </c>
      <c r="H2" s="66">
        <f>Domanda!F43</f>
        <v>0</v>
      </c>
      <c r="I2" s="66">
        <f>Domanda!F45</f>
        <v>0</v>
      </c>
      <c r="J2" s="66" t="b">
        <v>0</v>
      </c>
      <c r="K2" s="67">
        <f>Domanda!F55</f>
        <v>0</v>
      </c>
      <c r="L2" s="26" t="b">
        <v>0</v>
      </c>
      <c r="M2" s="26" t="b">
        <v>0</v>
      </c>
      <c r="N2" s="26" t="b">
        <v>0</v>
      </c>
      <c r="O2" s="26" t="b">
        <v>0</v>
      </c>
      <c r="P2" s="41">
        <f>Domanda!F85</f>
        <v>0</v>
      </c>
      <c r="Q2" s="41">
        <f>Domanda!F87</f>
        <v>0</v>
      </c>
      <c r="R2" s="41">
        <f>Domanda!F89</f>
        <v>0</v>
      </c>
      <c r="S2" s="41">
        <f>Domanda!F94</f>
        <v>0</v>
      </c>
      <c r="T2" s="41">
        <f>Domanda!F96</f>
        <v>0</v>
      </c>
      <c r="U2" s="41">
        <f>Domanda!F98</f>
        <v>0</v>
      </c>
      <c r="V2" s="41">
        <f>Domanda!F103</f>
        <v>0</v>
      </c>
      <c r="W2" s="41">
        <f>Domanda!F105</f>
        <v>0</v>
      </c>
      <c r="X2" s="41">
        <f>Domanda!F107</f>
        <v>0</v>
      </c>
      <c r="Y2" s="26" t="b">
        <v>0</v>
      </c>
      <c r="Z2" s="26" t="b">
        <v>0</v>
      </c>
      <c r="AA2" s="26" t="b">
        <v>0</v>
      </c>
      <c r="AB2" s="26" t="b">
        <v>0</v>
      </c>
      <c r="AC2" s="26" t="b">
        <v>0</v>
      </c>
      <c r="AD2" s="26" t="b">
        <v>0</v>
      </c>
      <c r="AE2" s="26" t="b">
        <v>0</v>
      </c>
      <c r="AF2" s="26" t="b">
        <v>0</v>
      </c>
      <c r="AG2" s="26" t="b">
        <v>0</v>
      </c>
      <c r="AH2" s="26" t="b">
        <v>0</v>
      </c>
      <c r="AI2" s="26" t="b">
        <v>0</v>
      </c>
      <c r="AJ2" s="26" t="b">
        <v>0</v>
      </c>
      <c r="AK2" s="26" t="b">
        <v>0</v>
      </c>
      <c r="AL2" s="26" t="b">
        <v>0</v>
      </c>
      <c r="NK2" s="42" t="b">
        <v>1</v>
      </c>
    </row>
  </sheetData>
  <sheetProtection password="BD5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Domanda</vt:lpstr>
      <vt:lpstr>Edifici</vt:lpstr>
      <vt:lpstr>Ente</vt:lpstr>
      <vt:lpstr>Legale</vt:lpstr>
      <vt:lpstr>Flag</vt:lpstr>
      <vt:lpstr>Risultati</vt:lpstr>
    </vt:vector>
  </TitlesOfParts>
  <Company>Regione Autonoma Valle d'Aosta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MILANI</dc:creator>
  <cp:lastModifiedBy>Diego MILANI</cp:lastModifiedBy>
  <cp:lastPrinted>2020-03-26T13:14:28Z</cp:lastPrinted>
  <dcterms:created xsi:type="dcterms:W3CDTF">2018-02-07T07:43:46Z</dcterms:created>
  <dcterms:modified xsi:type="dcterms:W3CDTF">2021-10-11T13:51:13Z</dcterms:modified>
</cp:coreProperties>
</file>