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5440" windowHeight="15840"/>
  </bookViews>
  <sheets>
    <sheet name="OSSERVAZIONI MdS" sheetId="5" r:id="rId1"/>
    <sheet name="Griglia (COMPILATA)" sheetId="4" r:id="rId2"/>
    <sheet name="Regole" sheetId="1" r:id="rId3"/>
  </sheets>
  <definedNames>
    <definedName name="_xlnm._FilterDatabase" localSheetId="0" hidden="1">'OSSERVAZIONI MdS'!$E$1:$E$105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0" i="4" l="1"/>
  <c r="AQ9" i="4"/>
  <c r="AP9" i="4"/>
  <c r="AO9" i="4"/>
  <c r="AN9" i="4"/>
  <c r="AM9" i="4"/>
  <c r="AL9" i="4"/>
  <c r="AK9" i="4"/>
  <c r="AJ9" i="4"/>
  <c r="AI9" i="4"/>
  <c r="AC9" i="4"/>
  <c r="Y9" i="4"/>
  <c r="X9" i="4"/>
  <c r="W9" i="4"/>
  <c r="V9" i="4"/>
  <c r="U9" i="4"/>
  <c r="T9" i="4"/>
  <c r="S9" i="4"/>
  <c r="Q9" i="4"/>
  <c r="P9" i="4"/>
  <c r="N9" i="4"/>
  <c r="M9" i="4"/>
  <c r="L9" i="4"/>
  <c r="K9" i="4"/>
  <c r="J9" i="4"/>
  <c r="I9" i="4"/>
  <c r="H9" i="4"/>
  <c r="G9" i="4"/>
  <c r="F9" i="4"/>
  <c r="E9" i="4"/>
  <c r="D9" i="4"/>
  <c r="C9" i="4"/>
  <c r="B9" i="4"/>
  <c r="AH7" i="4"/>
  <c r="AH9" i="4" s="1"/>
  <c r="AG7" i="4"/>
  <c r="AG9" i="4" s="1"/>
  <c r="AF7" i="4"/>
  <c r="AF9" i="4" s="1"/>
  <c r="AE7" i="4"/>
  <c r="AE9" i="4" s="1"/>
  <c r="AD7" i="4"/>
  <c r="AD9" i="4" s="1"/>
  <c r="AB7" i="4"/>
  <c r="AB9" i="4" s="1"/>
  <c r="AA7" i="4"/>
  <c r="AA9" i="4" s="1"/>
  <c r="Z7" i="4"/>
  <c r="Z9" i="4" s="1"/>
</calcChain>
</file>

<file path=xl/comments1.xml><?xml version="1.0" encoding="utf-8"?>
<comments xmlns="http://schemas.openxmlformats.org/spreadsheetml/2006/main">
  <authors>
    <author>Boldrini Rosaria</author>
  </authors>
  <commentList>
    <comment ref="E25" authorId="0">
      <text>
        <r>
          <rPr>
            <b/>
            <sz val="9"/>
            <color indexed="81"/>
            <rFont val="Tahoma"/>
            <family val="2"/>
          </rPr>
          <t>Boldrini Rosaria:</t>
        </r>
        <r>
          <rPr>
            <sz val="9"/>
            <color indexed="81"/>
            <rFont val="Tahoma"/>
            <family val="2"/>
          </rPr>
          <t xml:space="preserve">
specificare che occorre dare indicazioni nelle linee guida alla compilazione di comprendere ambulanze in service?</t>
        </r>
      </text>
    </comment>
    <comment ref="E26" authorId="0">
      <text>
        <r>
          <rPr>
            <b/>
            <sz val="9"/>
            <color indexed="81"/>
            <rFont val="Tahoma"/>
            <family val="2"/>
          </rPr>
          <t>Boldrini Rosaria:</t>
        </r>
        <r>
          <rPr>
            <sz val="9"/>
            <color indexed="81"/>
            <rFont val="Tahoma"/>
            <family val="2"/>
          </rPr>
          <t xml:space="preserve">
specificare che occorre dare indicazioni nelle linee guida alla compilazione di comprendere ambulanze in service?</t>
        </r>
      </text>
    </comment>
    <comment ref="E27" authorId="0">
      <text>
        <r>
          <rPr>
            <b/>
            <sz val="9"/>
            <color indexed="81"/>
            <rFont val="Tahoma"/>
            <family val="2"/>
          </rPr>
          <t>Boldrini Rosaria:</t>
        </r>
        <r>
          <rPr>
            <sz val="9"/>
            <color indexed="81"/>
            <rFont val="Tahoma"/>
            <family val="2"/>
          </rPr>
          <t xml:space="preserve">
specificare che occorre dare indicazioni nelle linee guida alla compilazione di comprendere ambulanze in service?</t>
        </r>
      </text>
    </comment>
    <comment ref="E28" authorId="0">
      <text>
        <r>
          <rPr>
            <b/>
            <sz val="9"/>
            <color indexed="81"/>
            <rFont val="Tahoma"/>
            <family val="2"/>
          </rPr>
          <t>Boldrini Rosaria:</t>
        </r>
        <r>
          <rPr>
            <sz val="9"/>
            <color indexed="81"/>
            <rFont val="Tahoma"/>
            <family val="2"/>
          </rPr>
          <t xml:space="preserve">
specificare che occorre dare indicazioni nelle linee guida alla compilazione di comprendere ambulanze in service?</t>
        </r>
      </text>
    </comment>
    <comment ref="E29" authorId="0">
      <text>
        <r>
          <rPr>
            <b/>
            <sz val="9"/>
            <color indexed="81"/>
            <rFont val="Tahoma"/>
            <family val="2"/>
          </rPr>
          <t>Boldrini Rosaria:</t>
        </r>
        <r>
          <rPr>
            <sz val="9"/>
            <color indexed="81"/>
            <rFont val="Tahoma"/>
            <family val="2"/>
          </rPr>
          <t xml:space="preserve">
specificare che occorre dare indicazioni nelle linee guida alla compilazione di comprendere ambulanze in service?</t>
        </r>
      </text>
    </comment>
  </commentList>
</comments>
</file>

<file path=xl/comments2.xml><?xml version="1.0" encoding="utf-8"?>
<comments xmlns="http://schemas.openxmlformats.org/spreadsheetml/2006/main">
  <authors>
    <author>tc={14215E31-4176-4E37-A22A-DCD50628978E}</author>
  </authors>
  <commentList>
    <comment ref="AO7" author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DA RETTIFICARE: IL NUMERO CORRETTO E' 2</t>
        </r>
      </text>
    </comment>
  </commentList>
</comments>
</file>

<file path=xl/sharedStrings.xml><?xml version="1.0" encoding="utf-8"?>
<sst xmlns="http://schemas.openxmlformats.org/spreadsheetml/2006/main" count="656" uniqueCount="242">
  <si>
    <t>Mappatura servizi sanitari</t>
  </si>
  <si>
    <t>Servizi ospedalieri</t>
  </si>
  <si>
    <t xml:space="preserve">Strutture di Ricovero </t>
  </si>
  <si>
    <t>Posti Letto</t>
  </si>
  <si>
    <t>Posti letto Aree omogenee</t>
  </si>
  <si>
    <t>Posti letto reparti chiave</t>
  </si>
  <si>
    <t>Rete Emergenza</t>
  </si>
  <si>
    <t>Ambulanze ospedale</t>
  </si>
  <si>
    <t>Personale</t>
  </si>
  <si>
    <t>Medici specialistici</t>
  </si>
  <si>
    <t>Dotazioni</t>
  </si>
  <si>
    <t>Posti letto medi (pubblico)/posti letto (privato)</t>
  </si>
  <si>
    <t>Area Medica</t>
  </si>
  <si>
    <t>Area Chirurgica</t>
  </si>
  <si>
    <t>Area Emergenza-Critica</t>
  </si>
  <si>
    <t>Malattie Infettive</t>
  </si>
  <si>
    <t>Medicina Generale</t>
  </si>
  <si>
    <t>Pneumologia</t>
  </si>
  <si>
    <t>Terapia intensiva</t>
  </si>
  <si>
    <t>Posti terapia Intensiva Attivabili</t>
  </si>
  <si>
    <t>Semintensiva</t>
  </si>
  <si>
    <t>Posti di Semintensiva convertibili in posti di terapia intensiva</t>
  </si>
  <si>
    <t>Astanteria</t>
  </si>
  <si>
    <t>Posti in isolamento</t>
  </si>
  <si>
    <t>Livello Rete</t>
  </si>
  <si>
    <t>Posti Tecnici OBI</t>
  </si>
  <si>
    <t>Posti Isolamento PS</t>
  </si>
  <si>
    <t>Presenza di percorso specificatamente individuato per paziente sospetto</t>
  </si>
  <si>
    <t>Tipo A</t>
  </si>
  <si>
    <t>Tipo A con Medico</t>
  </si>
  <si>
    <t>Tipo B</t>
  </si>
  <si>
    <t>Unità di rianimazione</t>
  </si>
  <si>
    <t>Pediatriche</t>
  </si>
  <si>
    <t>Attrezzate per biocontenimento</t>
  </si>
  <si>
    <t>Totale</t>
  </si>
  <si>
    <t>Medici</t>
  </si>
  <si>
    <t>Infermieri</t>
  </si>
  <si>
    <t>Biologi</t>
  </si>
  <si>
    <t>Farmacisti</t>
  </si>
  <si>
    <t>Medici Interni</t>
  </si>
  <si>
    <t>Anestisisti rianimatori</t>
  </si>
  <si>
    <t>Infettivologi</t>
  </si>
  <si>
    <t>Pneumologi</t>
  </si>
  <si>
    <t>Microbiologi clinici</t>
  </si>
  <si>
    <t>TAC</t>
  </si>
  <si>
    <t>RM</t>
  </si>
  <si>
    <t>Ventilatori</t>
  </si>
  <si>
    <t xml:space="preserve">Caschi CPAP </t>
  </si>
  <si>
    <t>Barelle di biocontenimento</t>
  </si>
  <si>
    <t>Tende di biocontenimento</t>
  </si>
  <si>
    <t xml:space="preserve">Termociclatore PCR </t>
  </si>
  <si>
    <t>ECMO</t>
  </si>
  <si>
    <t>ECMO Pediatrico</t>
  </si>
  <si>
    <t>020001 OSPEDALE REGIONALE U. PARINI</t>
  </si>
  <si>
    <t>DEAII</t>
  </si>
  <si>
    <t>SI</t>
  </si>
  <si>
    <t>020002 ISAV SPA</t>
  </si>
  <si>
    <t>no</t>
  </si>
  <si>
    <t>Totale regione</t>
  </si>
  <si>
    <t>Servizi Territoriali</t>
  </si>
  <si>
    <t>Servizi di prevenzione</t>
  </si>
  <si>
    <t>Medicina di base</t>
  </si>
  <si>
    <t>Guardia medica</t>
  </si>
  <si>
    <t xml:space="preserve">ADI </t>
  </si>
  <si>
    <t>USCA</t>
  </si>
  <si>
    <t>Ambulanze</t>
  </si>
  <si>
    <t>Assistente sanitario</t>
  </si>
  <si>
    <t>Tecnici della prevenzione</t>
  </si>
  <si>
    <t>Altro personale tecnico</t>
  </si>
  <si>
    <t>Personale addestrato per tracciamento</t>
  </si>
  <si>
    <t>Medici Generici</t>
  </si>
  <si>
    <t>Medici Pediatri</t>
  </si>
  <si>
    <t>Adesione influnet</t>
  </si>
  <si>
    <t>Infermieri di comunità</t>
  </si>
  <si>
    <t>Oss</t>
  </si>
  <si>
    <t>Attività ADI in service</t>
  </si>
  <si>
    <t>Numero USCA attivate</t>
  </si>
  <si>
    <t>Numero</t>
  </si>
  <si>
    <t>Biocontenimento</t>
  </si>
  <si>
    <t>020101</t>
  </si>
  <si>
    <t>Centri Riabilitazione</t>
  </si>
  <si>
    <t>Posti letto medi</t>
  </si>
  <si>
    <t>Posti letto riabilitazione pneumologica</t>
  </si>
  <si>
    <t>Posti letto isolamento</t>
  </si>
  <si>
    <t>Percorso isolamento</t>
  </si>
  <si>
    <t>Protocolli di prevenzione infezioni</t>
  </si>
  <si>
    <t>Strutture residenziali di assistenza agli anziani</t>
  </si>
  <si>
    <t>Possibilità di utilizzo come struttura alternativa</t>
  </si>
  <si>
    <t>900007 STR PROT SAINT-PIERRE res</t>
  </si>
  <si>
    <t>Si</t>
  </si>
  <si>
    <t>900006 STR PROT REFUGE PERE LAURENT</t>
  </si>
  <si>
    <t>No</t>
  </si>
  <si>
    <t>900005 STRUTTURA PROTETTA - PONTEY</t>
  </si>
  <si>
    <t>900004 STR PROT CASA DI RIP JB FESTAZ</t>
  </si>
  <si>
    <t>900003 STRUTTURA PROTETTA - HONE</t>
  </si>
  <si>
    <t>900002 STR PROT PER ANZIANI - GRESSAN</t>
  </si>
  <si>
    <t>007601 Struttura Residenziale Estensiva Perloz</t>
  </si>
  <si>
    <t>Laboratorio</t>
  </si>
  <si>
    <t>Termociclatore PCR (numero)</t>
  </si>
  <si>
    <t>Adesione rete influnet  (numero)</t>
  </si>
  <si>
    <t>'020001 OSPEDALE REGIONALE U. PARINI</t>
  </si>
  <si>
    <t>Strutture intermedie</t>
  </si>
  <si>
    <t>Tipologia</t>
  </si>
  <si>
    <t>Possibilità utilizzo come struttura alternativa</t>
  </si>
  <si>
    <t>007701 Area sanitaria temporanea Variney</t>
  </si>
  <si>
    <t>struttura residenziale covid-19</t>
  </si>
  <si>
    <t>Ospedale di comunità</t>
  </si>
  <si>
    <t>Centri vaccinali</t>
  </si>
  <si>
    <t>Centro di vaccinazione ordinario</t>
  </si>
  <si>
    <t>Postazioni in centri vaccinazione di proprietà</t>
  </si>
  <si>
    <t>Possibilità stoccaggio vaccini</t>
  </si>
  <si>
    <t>003602 - salone polifunzionale sito nel Comune di Donnas</t>
  </si>
  <si>
    <t>sì</t>
  </si>
  <si>
    <t>003302 - salone polifunzionale sito nel Comune di Châtillon</t>
  </si>
  <si>
    <t>002617 - struttura polivalente Palaindoor Marco Acerbi</t>
  </si>
  <si>
    <t>002002 - POLIAMBULATORIO DI MORGEX - Centro Vaccini COVID</t>
  </si>
  <si>
    <t>3-4</t>
  </si>
  <si>
    <t>003301 - POLIAMBULATORIO DI CHÂTILLON</t>
  </si>
  <si>
    <t>003601 - POLIAMBULATORIO DI DONNAS</t>
  </si>
  <si>
    <t>000801 - CONSULTORIO DI AOSTA OVEST</t>
  </si>
  <si>
    <t>002501 - CONSULTORIO DI NUS</t>
  </si>
  <si>
    <t>2-3</t>
  </si>
  <si>
    <t>001401 - CONSULTORIO DI CHARVENSOD</t>
  </si>
  <si>
    <t>Strutture alternative</t>
  </si>
  <si>
    <t>Covid Hotel The Lodge</t>
  </si>
  <si>
    <t>Struttura alberghiera</t>
  </si>
  <si>
    <t>file sotto H:\Invio_dati_Regione\PANFLU-2021-2023</t>
  </si>
  <si>
    <t>Regole nel file Mappatura_COMPILATO</t>
  </si>
  <si>
    <t>Ambito</t>
  </si>
  <si>
    <t>Osservazioni MdS</t>
  </si>
  <si>
    <t>Variabile</t>
  </si>
  <si>
    <t>Tipo campo</t>
  </si>
  <si>
    <t>Fonte</t>
  </si>
  <si>
    <t>Specifiche</t>
  </si>
  <si>
    <t>Note</t>
  </si>
  <si>
    <t>Perido di riferimento dati</t>
  </si>
  <si>
    <t>Strutture di Ricovero</t>
  </si>
  <si>
    <t xml:space="preserve">Codice/Denominazione </t>
  </si>
  <si>
    <t>Numero/testo</t>
  </si>
  <si>
    <t xml:space="preserve">HSP12 Quadro B </t>
  </si>
  <si>
    <t>Strutture pubbliche ed equiparate</t>
  </si>
  <si>
    <t>anno 2020</t>
  </si>
  <si>
    <t xml:space="preserve">HSP13 Quadro B </t>
  </si>
  <si>
    <t>Strutture private accreditate/non accreditate</t>
  </si>
  <si>
    <t>HSP22bis Quadro F</t>
  </si>
  <si>
    <t>Si intendono i soli posti di degenza ordinaria</t>
  </si>
  <si>
    <t xml:space="preserve">Posti letto </t>
  </si>
  <si>
    <t>HSP13 Quadri E/F</t>
  </si>
  <si>
    <t>HSP22bis Quadro F (pubbliche e equiparate)
HSP13 Quadri E/F (Private accreditate/non accreditate)</t>
  </si>
  <si>
    <t>Sono ricomprese le seguenti discipline: 01, 02, 05, 08, 08, 15, 18, 19, 20, 21, 24, 26, 29, 32, 52, 54, 58, 64, 65, 66, 68, 70, 71, 74, 77, 96, 99</t>
  </si>
  <si>
    <t>HSP 22 bis anno 2020 ultimo aggiornamento
HSP 13 anno 2020</t>
  </si>
  <si>
    <t xml:space="preserve">Sono ricomprese le seguenti discipline: 06, 07, 09, 10, 11, 12, 13, 14, 30, 34, 35, 36, 38, 43, 48, 76, 78, 98 </t>
  </si>
  <si>
    <t>Sono ricomprese le seguenti discipline: 46, 47, 49, 50, 51, 73, 94</t>
  </si>
  <si>
    <t>Codice disciplina: 24</t>
  </si>
  <si>
    <t>Codice disciplina: 26</t>
  </si>
  <si>
    <t>Codice disciplina: 68</t>
  </si>
  <si>
    <t>Codice disciplina: 49</t>
  </si>
  <si>
    <t>Codice disciplina: 94</t>
  </si>
  <si>
    <t xml:space="preserve">Per identificare i posti letto di terapia semintensiva si fa riferimento alle indicazioni descritte nella circolare DGPROGS n. 11254 del 29.05.2020 “Linee di indirizzo organizzative per il potenziamento della rete ospedaliera per emergenza Covid-19 (art.2 D.L.19 maggio 2020 n. 34)”. I posti letto di terapia semintensiva devono essere registrati con il codice 94, come indicato nella nota n. 0012900-20/11/2020-DGSISS-MDS-P.
Nel caso di posti letto afferenti a reparti con specifica disciplina, il codice 94 precederà il codice della disciplina di afferenza (es. posti letto di terapia semintensiva afferenti a reparto di pneumologia: codice 9468). 
Nel caso di posti letto polivalenti possono essere indicati solo con il codice 94 (es. ospedale organizzato per intensità di cure, area critica semintensiva: codice 94). </t>
  </si>
  <si>
    <t>Codice disciplina: 51</t>
  </si>
  <si>
    <t>Rilevazione ad hoc</t>
  </si>
  <si>
    <t>Rilevazione giornaliera piattaforma web MDS campo: PLTI attivabili&gt;48 ore data 01.10.2021</t>
  </si>
  <si>
    <t>2021 ultimo aggiornamento</t>
  </si>
  <si>
    <t xml:space="preserve">Rilevazione ex articolo 2 DL 34_2020 </t>
  </si>
  <si>
    <t>Possono essere indicati posti letto anche extra programmazione ex art.2 DL34, purchè rispettosi delle indicazioni descritte nella circolare DGPROGS n. 11254 del 29.05.2020</t>
  </si>
  <si>
    <t>Per posto di isolamento viene qui inteso un posto letto collocato in una stanza o area dotata di pressione negativa e area filtro</t>
  </si>
  <si>
    <t>Testo</t>
  </si>
  <si>
    <t>HSP11 Quadro H</t>
  </si>
  <si>
    <t>Inserire una delle seguenti variabili: PS/DEA I/ DEAII/altro</t>
  </si>
  <si>
    <t>anno 2021</t>
  </si>
  <si>
    <t xml:space="preserve">Rilevazione ad hoc </t>
  </si>
  <si>
    <t xml:space="preserve">Presenza di percorso specificatamente individuato per paziente sospetto </t>
  </si>
  <si>
    <t>Sì/No</t>
  </si>
  <si>
    <t>Si intende qui percorso fisicamente separato per paziente sospetto</t>
  </si>
  <si>
    <t>HSP11 Quadro H e rilevazione ad hoc</t>
  </si>
  <si>
    <t>Sono qui ricomprese sia le ambulanze strutturali che quelle in service</t>
  </si>
  <si>
    <t>HSP 11 anno 2021, rilevazione ad hoc 2021 ultimo aggiornamento</t>
  </si>
  <si>
    <t>Si intendono qui le ambulanze attrezzabili con barelle per biocontenimento, possono essere un di cui delle precedenti</t>
  </si>
  <si>
    <t>Conto annuale</t>
  </si>
  <si>
    <t>Si intende qui il solo personale con ruolo sanitario</t>
  </si>
  <si>
    <t>TAB 1 per AO e AOU, TAB1C  TAB1C bis  per tutte le altre categorie di ospedale pubblico e privato rispettivamente</t>
  </si>
  <si>
    <t>dati anno 2020, in corso di chiusura e trasmissione al MEF</t>
  </si>
  <si>
    <t>S00MD0 medici</t>
  </si>
  <si>
    <t>S00DP0/S00I10 dirigenti prof.san/personale infermieristico</t>
  </si>
  <si>
    <t xml:space="preserve">Biologi </t>
  </si>
  <si>
    <t>S00BI0 biologi</t>
  </si>
  <si>
    <t>S00FM0 farmacisti</t>
  </si>
  <si>
    <t>SMS030 medicina interna</t>
  </si>
  <si>
    <t>TAB1F e Tab1Fbis per pubblico e privato rispettivamente</t>
  </si>
  <si>
    <t>SMS003 anestesia rianimazione terapia intensiva e del dolore</t>
  </si>
  <si>
    <r>
      <rPr>
        <sz val="11"/>
        <color rgb="FFFF0000"/>
        <rFont val="Calibri"/>
        <family val="2"/>
        <scheme val="minor"/>
      </rPr>
      <t xml:space="preserve">SMS061 </t>
    </r>
    <r>
      <rPr>
        <sz val="11"/>
        <color theme="1"/>
        <rFont val="Calibri"/>
        <family val="2"/>
        <scheme val="minor"/>
      </rPr>
      <t>malattie infettive e tropicali</t>
    </r>
  </si>
  <si>
    <t>SMS024 malattie apparato respiratorio</t>
  </si>
  <si>
    <t>SMS034 microbiologia  e SMS005 biochimica clinica</t>
  </si>
  <si>
    <t>HSP14 Quadro E</t>
  </si>
  <si>
    <t>ECMO pediatrico</t>
  </si>
  <si>
    <t xml:space="preserve">stesse categorie rilevate nel CA </t>
  </si>
  <si>
    <t>Si intende il personale del dipartimento di prevenzione che può essere utilizzato per le attività di tracciamento senza ulteriore addestramento</t>
  </si>
  <si>
    <t>FLS12 Quadro E</t>
  </si>
  <si>
    <t>FLS12 Quadro F</t>
  </si>
  <si>
    <t>Adesione Influnet</t>
  </si>
  <si>
    <t>Rete INFLUNET/ISS</t>
  </si>
  <si>
    <t>Rilevazione ex articolo 1 DL 34</t>
  </si>
  <si>
    <t>Guardia Medica</t>
  </si>
  <si>
    <t xml:space="preserve">Numero </t>
  </si>
  <si>
    <t>FLS21 Quadro F</t>
  </si>
  <si>
    <t>Sono qui intesi i soli professionisti dipendenti del SSR</t>
  </si>
  <si>
    <t>Numero di USCA</t>
  </si>
  <si>
    <t>Rilevazione ex DL34 art.1</t>
  </si>
  <si>
    <t>vedi rilevazioni ex art 1.  DL34</t>
  </si>
  <si>
    <t>Laboratori diagnostici</t>
  </si>
  <si>
    <t>STS11 (S03)</t>
  </si>
  <si>
    <t>Termociclatore PCR</t>
  </si>
  <si>
    <t>Adesione rete influnet</t>
  </si>
  <si>
    <t>FLS11 Quadro F</t>
  </si>
  <si>
    <t>RIA11 Quadro B</t>
  </si>
  <si>
    <t>Posti letto assistenza residenziale</t>
  </si>
  <si>
    <t>RIA11 Quadro F</t>
  </si>
  <si>
    <t>Riabilitazione pneumologica</t>
  </si>
  <si>
    <t xml:space="preserve">RIA11 Quadro H </t>
  </si>
  <si>
    <t>Si intende se è presente un protocollo di prevenzioni delle infezioni</t>
  </si>
  <si>
    <t xml:space="preserve">STS11 (Quadro G Residenziale Quadro H S09) </t>
  </si>
  <si>
    <t xml:space="preserve">Posti </t>
  </si>
  <si>
    <t>STS24 (Quadro G campo 2)</t>
  </si>
  <si>
    <t xml:space="preserve">  </t>
  </si>
  <si>
    <t>Intesa Stato-Regioni 26,02,2020 "Presidio sanitario di assistenza primaria a degenza breve/Ospedale di Comunità" come previsto dalla normativa vigente e dagli atti concertativi di riferimento (DM 70/2015, Patto per la Salute 2014-2016, Piano nazionale della cronicità), svolge una funzione intermedia tra il domicilio e il ricovero ospedaliero.</t>
  </si>
  <si>
    <t>Posti letto</t>
  </si>
  <si>
    <t>Centro vaccinazione  ordinario</t>
  </si>
  <si>
    <t>STS11/ rilevazione ad hoc</t>
  </si>
  <si>
    <t>Indicare sì se il Centro vaccinale è di proprietà del SSR o no se è un centro potenzialmente attivabile in caso di emergenza in strutture extra SSR o SSR ma non normalmente destinato ad attività vaccinali (prendere come riferimento i centri straordinari attivati per la vaccinazione COVID al 30.6.2021)</t>
  </si>
  <si>
    <t>STS 11 anno 2021, rilevazione ad hoc al 30.06.2021</t>
  </si>
  <si>
    <t xml:space="preserve">Postazioni in centri vaccinazione </t>
  </si>
  <si>
    <t>Postazioni attivabili  nelle strutture di pertinenza del SSR</t>
  </si>
  <si>
    <t>rilevazione ad hoc al 30.06.2021</t>
  </si>
  <si>
    <t>Si intende centro in cui è possibile conservare stabilmente vaccini anche al di là delle necessità del singolo centro e che possa fungere da centro di distribuzione ad hub secondari</t>
  </si>
  <si>
    <t>scuola/albergo/caserma/altro</t>
  </si>
  <si>
    <t>Sono in aggiunta ai 3 presenti nei servizi ospedalieri?</t>
  </si>
  <si>
    <t>SONO GLI STESSI</t>
  </si>
  <si>
    <r>
      <t xml:space="preserve">Chiarire se i campi vuoti vanno assimilati a 0
</t>
    </r>
    <r>
      <rPr>
        <b/>
        <sz val="11"/>
        <color rgb="FFFF0000"/>
        <rFont val="Calibri"/>
        <family val="2"/>
        <scheme val="minor"/>
      </rPr>
      <t>si veda griglia</t>
    </r>
  </si>
  <si>
    <t>mi riferiscono che sono 2 in totale: rettificato</t>
  </si>
  <si>
    <t>rettificato</t>
  </si>
  <si>
    <t>si veda griglia</t>
  </si>
  <si>
    <t xml:space="preserve">Indicare il numero massimo di linee vaccinali attivabili in struttura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</si>
</sst>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b/>
      <sz val="11"/>
      <color rgb="FFFF0000"/>
      <name val="Calibri"/>
      <family val="2"/>
      <scheme val="minor"/>
    </font>
    <font>
      <sz val="8"/>
      <color rgb="FFFF0000"/>
      <name val="Calibri"/>
      <family val="2"/>
      <scheme val="minor"/>
    </font>
    <font>
      <sz val="10"/>
      <color theme="1"/>
      <name val="Calibri"/>
      <family val="2"/>
      <scheme val="minor"/>
    </font>
    <font>
      <sz val="10"/>
      <color rgb="FFFF0000"/>
      <name val="Calibri"/>
      <family val="2"/>
      <scheme val="minor"/>
    </font>
    <font>
      <sz val="11"/>
      <color rgb="FF000000"/>
      <name val="Calibri"/>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94">
    <xf numFmtId="0" fontId="0" fillId="0" borderId="0" xfId="0"/>
    <xf numFmtId="0" fontId="1" fillId="0" borderId="0" xfId="0" applyFont="1"/>
    <xf numFmtId="0" fontId="0" fillId="0" borderId="1" xfId="0" applyBorder="1"/>
    <xf numFmtId="0" fontId="0" fillId="0" borderId="1" xfId="0" applyFill="1" applyBorder="1"/>
    <xf numFmtId="0" fontId="2" fillId="0" borderId="1" xfId="0" applyFont="1" applyBorder="1"/>
    <xf numFmtId="0" fontId="0" fillId="0" borderId="1" xfId="0" applyBorder="1" applyAlignment="1">
      <alignment wrapText="1"/>
    </xf>
    <xf numFmtId="0" fontId="0" fillId="0" borderId="1" xfId="0" quotePrefix="1" applyBorder="1"/>
    <xf numFmtId="0" fontId="0" fillId="2" borderId="1" xfId="0" applyFill="1" applyBorder="1"/>
    <xf numFmtId="0" fontId="2" fillId="0" borderId="1" xfId="0" quotePrefix="1" applyFont="1" applyFill="1" applyBorder="1"/>
    <xf numFmtId="0" fontId="2" fillId="0" borderId="1" xfId="0" applyFont="1" applyBorder="1" applyAlignment="1">
      <alignment horizontal="right"/>
    </xf>
    <xf numFmtId="0" fontId="2" fillId="0" borderId="1" xfId="0" applyFont="1" applyFill="1" applyBorder="1"/>
    <xf numFmtId="0" fontId="2" fillId="0" borderId="0" xfId="0" applyFont="1"/>
    <xf numFmtId="0" fontId="1" fillId="0" borderId="1" xfId="0" applyFont="1" applyBorder="1"/>
    <xf numFmtId="0" fontId="0" fillId="0" borderId="0" xfId="0" applyBorder="1"/>
    <xf numFmtId="0" fontId="2" fillId="0" borderId="0" xfId="0" applyFont="1" applyFill="1"/>
    <xf numFmtId="0" fontId="1" fillId="0" borderId="1" xfId="0" applyFont="1" applyFill="1" applyBorder="1"/>
    <xf numFmtId="0" fontId="0" fillId="0" borderId="0" xfId="0" applyFill="1" applyBorder="1"/>
    <xf numFmtId="0" fontId="0" fillId="0" borderId="0" xfId="0" applyFill="1"/>
    <xf numFmtId="0" fontId="0" fillId="0" borderId="2" xfId="0" applyBorder="1"/>
    <xf numFmtId="0" fontId="1" fillId="0" borderId="2" xfId="0" applyFont="1" applyFill="1" applyBorder="1"/>
    <xf numFmtId="0" fontId="0" fillId="0" borderId="2" xfId="0" applyFill="1" applyBorder="1"/>
    <xf numFmtId="0" fontId="0" fillId="3" borderId="1" xfId="0" applyFill="1" applyBorder="1"/>
    <xf numFmtId="0" fontId="0" fillId="3" borderId="0" xfId="0" applyFill="1"/>
    <xf numFmtId="16" fontId="0" fillId="0" borderId="1" xfId="0" quotePrefix="1" applyNumberFormat="1" applyFill="1" applyBorder="1"/>
    <xf numFmtId="0" fontId="0" fillId="0" borderId="1" xfId="0" quotePrefix="1" applyFill="1" applyBorder="1"/>
    <xf numFmtId="0" fontId="0" fillId="0" borderId="0" xfId="0" quotePrefix="1" applyFill="1" applyBorder="1"/>
    <xf numFmtId="16" fontId="0" fillId="0" borderId="0" xfId="0" quotePrefix="1" applyNumberFormat="1" applyFill="1" applyBorder="1"/>
    <xf numFmtId="0" fontId="0" fillId="4" borderId="1" xfId="0" applyFill="1" applyBorder="1"/>
    <xf numFmtId="0" fontId="3" fillId="0" borderId="1" xfId="0" applyFont="1" applyBorder="1"/>
    <xf numFmtId="0" fontId="1" fillId="4" borderId="1" xfId="0" applyFont="1" applyFill="1" applyBorder="1"/>
    <xf numFmtId="0" fontId="4" fillId="0" borderId="1" xfId="0" applyFont="1" applyBorder="1"/>
    <xf numFmtId="0" fontId="0" fillId="4" borderId="5" xfId="0" applyFill="1" applyBorder="1" applyAlignment="1">
      <alignment vertical="center"/>
    </xf>
    <xf numFmtId="0" fontId="0" fillId="4" borderId="2" xfId="0" applyFill="1" applyBorder="1" applyAlignment="1">
      <alignment vertical="center"/>
    </xf>
    <xf numFmtId="0" fontId="0" fillId="4" borderId="6" xfId="0" applyFill="1" applyBorder="1" applyAlignment="1">
      <alignment vertical="center"/>
    </xf>
    <xf numFmtId="0" fontId="0" fillId="4" borderId="5" xfId="0" applyFill="1" applyBorder="1" applyAlignment="1">
      <alignment horizontal="left" vertical="center"/>
    </xf>
    <xf numFmtId="0" fontId="0" fillId="4" borderId="6" xfId="0" applyFill="1" applyBorder="1" applyAlignment="1">
      <alignment horizontal="left" vertical="center"/>
    </xf>
    <xf numFmtId="0" fontId="5" fillId="0" borderId="1" xfId="0" applyFont="1" applyBorder="1" applyAlignment="1">
      <alignment wrapText="1"/>
    </xf>
    <xf numFmtId="0" fontId="3" fillId="0" borderId="1" xfId="0" applyFont="1" applyBorder="1" applyAlignment="1">
      <alignment wrapText="1"/>
    </xf>
    <xf numFmtId="0" fontId="0" fillId="4" borderId="2" xfId="0" applyFill="1" applyBorder="1" applyAlignment="1">
      <alignment horizontal="left" vertical="center"/>
    </xf>
    <xf numFmtId="0" fontId="0" fillId="4" borderId="5" xfId="0" applyFill="1" applyBorder="1" applyAlignment="1">
      <alignment vertical="center" wrapText="1"/>
    </xf>
    <xf numFmtId="0" fontId="0" fillId="4" borderId="6" xfId="0" applyFill="1" applyBorder="1" applyAlignment="1">
      <alignment vertical="center" wrapText="1"/>
    </xf>
    <xf numFmtId="0" fontId="0" fillId="4" borderId="2" xfId="0" applyFill="1" applyBorder="1" applyAlignment="1">
      <alignment vertical="center" wrapText="1"/>
    </xf>
    <xf numFmtId="0" fontId="0" fillId="4" borderId="5" xfId="0" applyFill="1" applyBorder="1" applyAlignment="1">
      <alignment horizontal="center" vertical="center"/>
    </xf>
    <xf numFmtId="0" fontId="3" fillId="0" borderId="1" xfId="0" applyFont="1" applyFill="1" applyBorder="1" applyAlignment="1">
      <alignment wrapText="1"/>
    </xf>
    <xf numFmtId="0" fontId="0" fillId="4" borderId="6" xfId="0" applyFill="1" applyBorder="1" applyAlignment="1">
      <alignment horizontal="center" vertical="center"/>
    </xf>
    <xf numFmtId="0" fontId="0" fillId="0" borderId="1" xfId="0" applyFill="1" applyBorder="1" applyAlignment="1">
      <alignment wrapText="1"/>
    </xf>
    <xf numFmtId="0" fontId="0" fillId="4" borderId="2" xfId="0" applyFill="1" applyBorder="1" applyAlignment="1">
      <alignment horizontal="center" vertical="center"/>
    </xf>
    <xf numFmtId="0" fontId="0" fillId="4" borderId="6" xfId="0" applyFill="1" applyBorder="1" applyAlignment="1">
      <alignment horizontal="center" vertical="center" wrapText="1"/>
    </xf>
    <xf numFmtId="0" fontId="6" fillId="0" borderId="1" xfId="0" applyFont="1" applyBorder="1" applyAlignment="1">
      <alignment wrapText="1"/>
    </xf>
    <xf numFmtId="0" fontId="0" fillId="0" borderId="6" xfId="0" applyBorder="1" applyAlignment="1">
      <alignment vertical="center"/>
    </xf>
    <xf numFmtId="0" fontId="3" fillId="0" borderId="0" xfId="0" applyFont="1"/>
    <xf numFmtId="0" fontId="3" fillId="4" borderId="5" xfId="0" applyFont="1" applyFill="1" applyBorder="1" applyAlignment="1">
      <alignment vertical="center" wrapText="1"/>
    </xf>
    <xf numFmtId="0" fontId="3" fillId="4" borderId="6" xfId="0" applyFont="1" applyFill="1" applyBorder="1" applyAlignment="1">
      <alignment vertical="center" wrapText="1"/>
    </xf>
    <xf numFmtId="0" fontId="3" fillId="4" borderId="2" xfId="0" applyFont="1" applyFill="1" applyBorder="1" applyAlignment="1">
      <alignment vertical="center" wrapText="1"/>
    </xf>
    <xf numFmtId="0" fontId="7" fillId="0" borderId="1" xfId="0" applyFont="1" applyFill="1" applyBorder="1" applyAlignment="1">
      <alignment wrapText="1"/>
    </xf>
    <xf numFmtId="0" fontId="3" fillId="0" borderId="1" xfId="0" applyFont="1" applyFill="1" applyBorder="1"/>
    <xf numFmtId="0" fontId="0" fillId="4" borderId="1" xfId="0" applyFont="1" applyFill="1" applyBorder="1" applyAlignment="1">
      <alignment vertical="center" wrapText="1"/>
    </xf>
    <xf numFmtId="0" fontId="0" fillId="4" borderId="1" xfId="0" applyFont="1" applyFill="1" applyBorder="1" applyAlignment="1">
      <alignment vertical="center"/>
    </xf>
    <xf numFmtId="0" fontId="0" fillId="4" borderId="0" xfId="0" applyFill="1"/>
    <xf numFmtId="0" fontId="8" fillId="0" borderId="0" xfId="0" applyFont="1" applyAlignment="1">
      <alignment horizontal="left" vertical="center" wrapText="1" indent="1"/>
    </xf>
    <xf numFmtId="0" fontId="2" fillId="4" borderId="1" xfId="0" applyFont="1" applyFill="1" applyBorder="1"/>
    <xf numFmtId="0" fontId="0" fillId="5" borderId="1" xfId="0" applyFill="1" applyBorder="1"/>
    <xf numFmtId="0" fontId="1" fillId="4" borderId="1" xfId="0" applyFont="1" applyFill="1" applyBorder="1" applyAlignment="1">
      <alignment wrapText="1"/>
    </xf>
    <xf numFmtId="0" fontId="3" fillId="5" borderId="2" xfId="0" applyFont="1" applyFill="1" applyBorder="1" applyAlignment="1">
      <alignment vertical="center" wrapText="1"/>
    </xf>
    <xf numFmtId="0" fontId="0" fillId="4" borderId="1" xfId="0" applyFill="1" applyBorder="1" applyAlignment="1">
      <alignment horizontal="left"/>
    </xf>
    <xf numFmtId="0" fontId="3" fillId="5" borderId="6" xfId="0" applyFont="1" applyFill="1" applyBorder="1"/>
    <xf numFmtId="0" fontId="4" fillId="5" borderId="0" xfId="0" applyFont="1" applyFill="1"/>
    <xf numFmtId="0" fontId="3" fillId="5" borderId="6" xfId="0" applyFont="1" applyFill="1" applyBorder="1" applyAlignment="1">
      <alignment vertical="center"/>
    </xf>
    <xf numFmtId="0" fontId="4" fillId="0" borderId="1" xfId="0" applyFont="1" applyFill="1" applyBorder="1"/>
    <xf numFmtId="0" fontId="0" fillId="0" borderId="1"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2" xfId="0" applyBorder="1" applyAlignment="1">
      <alignmen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2" xfId="0" applyBorder="1" applyAlignment="1">
      <alignment horizontal="lef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2" xfId="0" applyFont="1" applyBorder="1" applyAlignment="1">
      <alignmen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3" fillId="0" borderId="2" xfId="0" applyFont="1" applyBorder="1" applyAlignment="1">
      <alignment horizontal="left"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2" xfId="0" applyBorder="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1" fillId="0" borderId="1" xfId="0" applyFont="1" applyBorder="1" applyAlignment="1">
      <alignment horizont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3" borderId="3" xfId="0" applyFill="1" applyBorder="1" applyAlignment="1">
      <alignment horizontal="center"/>
    </xf>
    <xf numFmtId="0" fontId="0" fillId="3" borderId="4" xfId="0" applyFill="1" applyBorder="1" applyAlignment="1">
      <alignment horizont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GRUMOLATO SANDRA - SGRUMOLATO@ausl.vda.it" id="{6E69F96D-D3A3-418E-A3EB-DADFB84AC098}" userId="S::SGRUMOLATO@ausl.vda.it::e9801d9b-65c1-476a-b353-18fe5db7dad8" providerId="AD"/>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O7" dT="2022-01-19T14:03:06.49" personId="{6E69F96D-D3A3-418E-A3EB-DADFB84AC098}" id="{14215E31-4176-4E37-A22A-DCD50628978E}">
    <text>DA RETTIFICARE: IL NUMERO CORRETTO E' 2</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5"/>
  <sheetViews>
    <sheetView tabSelected="1" topLeftCell="A70" zoomScale="96" zoomScaleNormal="96" workbookViewId="0">
      <pane xSplit="1" topLeftCell="B1" activePane="topRight" state="frozen"/>
      <selection pane="topRight" activeCell="B4" sqref="B4"/>
    </sheetView>
  </sheetViews>
  <sheetFormatPr defaultRowHeight="15" x14ac:dyDescent="0.25"/>
  <cols>
    <col min="1" max="1" width="28.7109375" bestFit="1" customWidth="1"/>
    <col min="2" max="2" width="28.7109375" style="58" customWidth="1"/>
    <col min="3" max="3" width="63.42578125" customWidth="1"/>
    <col min="4" max="4" width="35.28515625" customWidth="1"/>
    <col min="5" max="5" width="43.28515625" customWidth="1"/>
    <col min="6" max="6" width="124.5703125" customWidth="1"/>
    <col min="7" max="7" width="77.140625" customWidth="1"/>
    <col min="8" max="8" width="60.5703125" style="50" bestFit="1" customWidth="1"/>
  </cols>
  <sheetData>
    <row r="1" spans="1:8" x14ac:dyDescent="0.25">
      <c r="A1" s="88" t="s">
        <v>0</v>
      </c>
      <c r="B1" s="88"/>
      <c r="C1" s="88"/>
      <c r="D1" s="88"/>
      <c r="E1" s="88"/>
      <c r="F1" s="88"/>
      <c r="G1" s="2"/>
      <c r="H1" s="28"/>
    </row>
    <row r="2" spans="1:8" x14ac:dyDescent="0.25">
      <c r="A2" s="12" t="s">
        <v>128</v>
      </c>
      <c r="B2" s="29" t="s">
        <v>129</v>
      </c>
      <c r="C2" s="12" t="s">
        <v>130</v>
      </c>
      <c r="D2" s="12" t="s">
        <v>131</v>
      </c>
      <c r="E2" s="12" t="s">
        <v>132</v>
      </c>
      <c r="F2" s="12" t="s">
        <v>133</v>
      </c>
      <c r="G2" s="12" t="s">
        <v>134</v>
      </c>
      <c r="H2" s="30" t="s">
        <v>135</v>
      </c>
    </row>
    <row r="3" spans="1:8" x14ac:dyDescent="0.25">
      <c r="A3" s="2"/>
      <c r="B3" s="27"/>
      <c r="C3" s="2"/>
      <c r="D3" s="2"/>
      <c r="E3" s="2"/>
      <c r="F3" s="2"/>
      <c r="G3" s="2"/>
      <c r="H3" s="28"/>
    </row>
    <row r="4" spans="1:8" ht="45" x14ac:dyDescent="0.25">
      <c r="A4" s="12" t="s">
        <v>1</v>
      </c>
      <c r="B4" s="62" t="s">
        <v>237</v>
      </c>
      <c r="C4" s="2"/>
      <c r="D4" s="2"/>
      <c r="E4" s="2"/>
      <c r="F4" s="2"/>
      <c r="G4" s="2"/>
      <c r="H4" s="28"/>
    </row>
    <row r="5" spans="1:8" x14ac:dyDescent="0.25">
      <c r="A5" s="70" t="s">
        <v>136</v>
      </c>
      <c r="B5" s="31"/>
      <c r="C5" s="70" t="s">
        <v>137</v>
      </c>
      <c r="D5" s="2" t="s">
        <v>138</v>
      </c>
      <c r="E5" s="2" t="s">
        <v>139</v>
      </c>
      <c r="F5" s="2" t="s">
        <v>140</v>
      </c>
      <c r="G5" s="2"/>
      <c r="H5" s="28" t="s">
        <v>141</v>
      </c>
    </row>
    <row r="6" spans="1:8" x14ac:dyDescent="0.25">
      <c r="A6" s="72"/>
      <c r="B6" s="32"/>
      <c r="C6" s="72"/>
      <c r="D6" s="2" t="s">
        <v>138</v>
      </c>
      <c r="E6" s="2" t="s">
        <v>142</v>
      </c>
      <c r="F6" s="2" t="s">
        <v>143</v>
      </c>
      <c r="G6" s="2"/>
      <c r="H6" s="28" t="s">
        <v>141</v>
      </c>
    </row>
    <row r="7" spans="1:8" x14ac:dyDescent="0.25">
      <c r="A7" s="70" t="s">
        <v>3</v>
      </c>
      <c r="B7" s="31"/>
      <c r="C7" s="2" t="s">
        <v>81</v>
      </c>
      <c r="D7" s="2" t="s">
        <v>77</v>
      </c>
      <c r="E7" s="2" t="s">
        <v>144</v>
      </c>
      <c r="F7" s="2" t="s">
        <v>140</v>
      </c>
      <c r="G7" s="28" t="s">
        <v>145</v>
      </c>
      <c r="H7" s="28" t="s">
        <v>141</v>
      </c>
    </row>
    <row r="8" spans="1:8" x14ac:dyDescent="0.25">
      <c r="A8" s="72"/>
      <c r="B8" s="32"/>
      <c r="C8" s="2" t="s">
        <v>146</v>
      </c>
      <c r="D8" s="2" t="s">
        <v>77</v>
      </c>
      <c r="E8" s="2" t="s">
        <v>147</v>
      </c>
      <c r="F8" s="2" t="s">
        <v>143</v>
      </c>
      <c r="G8" s="28" t="s">
        <v>145</v>
      </c>
      <c r="H8" s="28" t="s">
        <v>141</v>
      </c>
    </row>
    <row r="9" spans="1:8" ht="60" customHeight="1" x14ac:dyDescent="0.25">
      <c r="A9" s="70" t="s">
        <v>4</v>
      </c>
      <c r="B9" s="31"/>
      <c r="C9" s="2" t="s">
        <v>12</v>
      </c>
      <c r="D9" s="2" t="s">
        <v>77</v>
      </c>
      <c r="E9" s="89" t="s">
        <v>148</v>
      </c>
      <c r="F9" s="5" t="s">
        <v>149</v>
      </c>
      <c r="G9" s="2"/>
      <c r="H9" s="79" t="s">
        <v>150</v>
      </c>
    </row>
    <row r="10" spans="1:8" x14ac:dyDescent="0.25">
      <c r="A10" s="71"/>
      <c r="B10" s="33"/>
      <c r="C10" s="2" t="s">
        <v>13</v>
      </c>
      <c r="D10" s="2" t="s">
        <v>77</v>
      </c>
      <c r="E10" s="90"/>
      <c r="F10" s="5" t="s">
        <v>151</v>
      </c>
      <c r="G10" s="2"/>
      <c r="H10" s="80"/>
    </row>
    <row r="11" spans="1:8" x14ac:dyDescent="0.25">
      <c r="A11" s="72"/>
      <c r="B11" s="32"/>
      <c r="C11" s="2" t="s">
        <v>14</v>
      </c>
      <c r="D11" s="2" t="s">
        <v>77</v>
      </c>
      <c r="E11" s="90"/>
      <c r="F11" s="5" t="s">
        <v>152</v>
      </c>
      <c r="G11" s="2"/>
      <c r="H11" s="80"/>
    </row>
    <row r="12" spans="1:8" x14ac:dyDescent="0.25">
      <c r="A12" s="73" t="s">
        <v>5</v>
      </c>
      <c r="B12" s="34"/>
      <c r="C12" s="2" t="s">
        <v>15</v>
      </c>
      <c r="D12" s="2" t="s">
        <v>77</v>
      </c>
      <c r="E12" s="90"/>
      <c r="F12" s="5" t="s">
        <v>153</v>
      </c>
      <c r="G12" s="2"/>
      <c r="H12" s="80"/>
    </row>
    <row r="13" spans="1:8" x14ac:dyDescent="0.25">
      <c r="A13" s="74"/>
      <c r="B13" s="35"/>
      <c r="C13" s="2" t="s">
        <v>16</v>
      </c>
      <c r="D13" s="2" t="s">
        <v>77</v>
      </c>
      <c r="E13" s="90"/>
      <c r="F13" s="5" t="s">
        <v>154</v>
      </c>
      <c r="G13" s="2"/>
      <c r="H13" s="80"/>
    </row>
    <row r="14" spans="1:8" x14ac:dyDescent="0.25">
      <c r="A14" s="74"/>
      <c r="B14" s="35"/>
      <c r="C14" s="2" t="s">
        <v>17</v>
      </c>
      <c r="D14" s="2" t="s">
        <v>77</v>
      </c>
      <c r="E14" s="90"/>
      <c r="F14" s="5" t="s">
        <v>155</v>
      </c>
      <c r="G14" s="2"/>
      <c r="H14" s="80"/>
    </row>
    <row r="15" spans="1:8" x14ac:dyDescent="0.25">
      <c r="A15" s="74"/>
      <c r="B15" s="35"/>
      <c r="C15" s="2" t="s">
        <v>18</v>
      </c>
      <c r="D15" s="2" t="s">
        <v>77</v>
      </c>
      <c r="E15" s="90"/>
      <c r="F15" s="5" t="s">
        <v>156</v>
      </c>
      <c r="G15" s="2"/>
      <c r="H15" s="80"/>
    </row>
    <row r="16" spans="1:8" ht="102" x14ac:dyDescent="0.25">
      <c r="A16" s="74"/>
      <c r="B16" s="35"/>
      <c r="C16" s="2" t="s">
        <v>20</v>
      </c>
      <c r="D16" s="2" t="s">
        <v>77</v>
      </c>
      <c r="E16" s="90"/>
      <c r="F16" s="5" t="s">
        <v>157</v>
      </c>
      <c r="G16" s="36" t="s">
        <v>158</v>
      </c>
      <c r="H16" s="80"/>
    </row>
    <row r="17" spans="1:8" ht="15.75" customHeight="1" x14ac:dyDescent="0.25">
      <c r="A17" s="74"/>
      <c r="B17" s="35"/>
      <c r="C17" s="2" t="s">
        <v>22</v>
      </c>
      <c r="D17" s="2" t="s">
        <v>77</v>
      </c>
      <c r="E17" s="91"/>
      <c r="F17" s="5" t="s">
        <v>159</v>
      </c>
      <c r="G17" s="2"/>
      <c r="H17" s="81"/>
    </row>
    <row r="18" spans="1:8" x14ac:dyDescent="0.25">
      <c r="A18" s="74"/>
      <c r="B18" s="35"/>
      <c r="C18" s="2" t="s">
        <v>19</v>
      </c>
      <c r="D18" s="2" t="s">
        <v>77</v>
      </c>
      <c r="E18" s="2" t="s">
        <v>160</v>
      </c>
      <c r="F18" s="5" t="s">
        <v>161</v>
      </c>
      <c r="G18" s="2"/>
      <c r="H18" s="28" t="s">
        <v>162</v>
      </c>
    </row>
    <row r="19" spans="1:8" ht="45" x14ac:dyDescent="0.25">
      <c r="A19" s="74"/>
      <c r="B19" s="35"/>
      <c r="C19" s="2" t="s">
        <v>21</v>
      </c>
      <c r="D19" s="2" t="s">
        <v>77</v>
      </c>
      <c r="E19" s="2" t="s">
        <v>160</v>
      </c>
      <c r="F19" s="5" t="s">
        <v>163</v>
      </c>
      <c r="G19" s="37" t="s">
        <v>164</v>
      </c>
      <c r="H19" s="28" t="s">
        <v>162</v>
      </c>
    </row>
    <row r="20" spans="1:8" x14ac:dyDescent="0.25">
      <c r="A20" s="75"/>
      <c r="B20" s="38"/>
      <c r="C20" s="2" t="s">
        <v>23</v>
      </c>
      <c r="D20" s="2" t="s">
        <v>77</v>
      </c>
      <c r="E20" s="2" t="s">
        <v>160</v>
      </c>
      <c r="F20" s="37" t="s">
        <v>165</v>
      </c>
      <c r="G20" s="2"/>
      <c r="H20" s="28" t="s">
        <v>162</v>
      </c>
    </row>
    <row r="21" spans="1:8" x14ac:dyDescent="0.25">
      <c r="A21" s="73" t="s">
        <v>6</v>
      </c>
      <c r="B21" s="34"/>
      <c r="C21" s="2" t="s">
        <v>24</v>
      </c>
      <c r="D21" s="3" t="s">
        <v>166</v>
      </c>
      <c r="E21" s="2" t="s">
        <v>167</v>
      </c>
      <c r="F21" s="5" t="s">
        <v>168</v>
      </c>
      <c r="G21" s="2"/>
      <c r="H21" s="28" t="s">
        <v>169</v>
      </c>
    </row>
    <row r="22" spans="1:8" x14ac:dyDescent="0.25">
      <c r="A22" s="74"/>
      <c r="B22" s="35"/>
      <c r="C22" s="2" t="s">
        <v>25</v>
      </c>
      <c r="D22" s="2" t="s">
        <v>77</v>
      </c>
      <c r="E22" s="2" t="s">
        <v>170</v>
      </c>
      <c r="F22" s="2"/>
      <c r="G22" s="2"/>
      <c r="H22" s="28" t="s">
        <v>162</v>
      </c>
    </row>
    <row r="23" spans="1:8" x14ac:dyDescent="0.25">
      <c r="A23" s="74"/>
      <c r="B23" s="35"/>
      <c r="C23" s="2" t="s">
        <v>26</v>
      </c>
      <c r="D23" s="2" t="s">
        <v>77</v>
      </c>
      <c r="E23" s="2" t="s">
        <v>170</v>
      </c>
      <c r="F23" s="37" t="s">
        <v>165</v>
      </c>
      <c r="G23" s="2"/>
      <c r="H23" s="28" t="s">
        <v>162</v>
      </c>
    </row>
    <row r="24" spans="1:8" ht="30" x14ac:dyDescent="0.25">
      <c r="A24" s="75"/>
      <c r="B24" s="38"/>
      <c r="C24" s="5" t="s">
        <v>171</v>
      </c>
      <c r="D24" s="2" t="s">
        <v>172</v>
      </c>
      <c r="E24" s="2" t="s">
        <v>170</v>
      </c>
      <c r="F24" s="2" t="s">
        <v>173</v>
      </c>
      <c r="G24" s="2"/>
      <c r="H24" s="28" t="s">
        <v>162</v>
      </c>
    </row>
    <row r="25" spans="1:8" x14ac:dyDescent="0.25">
      <c r="A25" s="82" t="s">
        <v>7</v>
      </c>
      <c r="B25" s="39"/>
      <c r="C25" s="2" t="s">
        <v>28</v>
      </c>
      <c r="D25" s="2" t="s">
        <v>77</v>
      </c>
      <c r="E25" s="2" t="s">
        <v>174</v>
      </c>
      <c r="F25" s="2" t="s">
        <v>175</v>
      </c>
      <c r="G25" s="2"/>
      <c r="H25" s="28" t="s">
        <v>176</v>
      </c>
    </row>
    <row r="26" spans="1:8" x14ac:dyDescent="0.25">
      <c r="A26" s="83"/>
      <c r="B26" s="40"/>
      <c r="C26" s="2" t="s">
        <v>29</v>
      </c>
      <c r="D26" s="2" t="s">
        <v>77</v>
      </c>
      <c r="E26" s="2" t="s">
        <v>174</v>
      </c>
      <c r="F26" s="2" t="s">
        <v>175</v>
      </c>
      <c r="G26" s="2"/>
      <c r="H26" s="28" t="s">
        <v>176</v>
      </c>
    </row>
    <row r="27" spans="1:8" x14ac:dyDescent="0.25">
      <c r="A27" s="83"/>
      <c r="B27" s="40"/>
      <c r="C27" s="2" t="s">
        <v>30</v>
      </c>
      <c r="D27" s="2" t="s">
        <v>77</v>
      </c>
      <c r="E27" s="2" t="s">
        <v>174</v>
      </c>
      <c r="F27" s="2" t="s">
        <v>175</v>
      </c>
      <c r="G27" s="2"/>
      <c r="H27" s="28" t="s">
        <v>176</v>
      </c>
    </row>
    <row r="28" spans="1:8" x14ac:dyDescent="0.25">
      <c r="A28" s="83"/>
      <c r="B28" s="40"/>
      <c r="C28" s="2" t="s">
        <v>31</v>
      </c>
      <c r="D28" s="2" t="s">
        <v>77</v>
      </c>
      <c r="E28" s="2" t="s">
        <v>174</v>
      </c>
      <c r="F28" s="2" t="s">
        <v>175</v>
      </c>
      <c r="G28" s="2"/>
      <c r="H28" s="28" t="s">
        <v>176</v>
      </c>
    </row>
    <row r="29" spans="1:8" x14ac:dyDescent="0.25">
      <c r="A29" s="83"/>
      <c r="B29" s="40"/>
      <c r="C29" s="2" t="s">
        <v>32</v>
      </c>
      <c r="D29" s="2" t="s">
        <v>77</v>
      </c>
      <c r="E29" s="2" t="s">
        <v>174</v>
      </c>
      <c r="F29" s="2" t="s">
        <v>175</v>
      </c>
      <c r="G29" s="2"/>
      <c r="H29" s="28" t="s">
        <v>176</v>
      </c>
    </row>
    <row r="30" spans="1:8" x14ac:dyDescent="0.25">
      <c r="A30" s="84"/>
      <c r="B30" s="41"/>
      <c r="C30" s="2" t="s">
        <v>33</v>
      </c>
      <c r="D30" s="2" t="s">
        <v>77</v>
      </c>
      <c r="E30" s="2" t="s">
        <v>170</v>
      </c>
      <c r="F30" s="5" t="s">
        <v>177</v>
      </c>
      <c r="G30" s="2"/>
      <c r="H30" s="28" t="s">
        <v>162</v>
      </c>
    </row>
    <row r="31" spans="1:8" ht="30" x14ac:dyDescent="0.25">
      <c r="A31" s="85" t="s">
        <v>8</v>
      </c>
      <c r="B31" s="42"/>
      <c r="C31" s="28" t="s">
        <v>34</v>
      </c>
      <c r="D31" s="28" t="s">
        <v>77</v>
      </c>
      <c r="E31" s="28" t="s">
        <v>178</v>
      </c>
      <c r="F31" s="37" t="s">
        <v>179</v>
      </c>
      <c r="G31" s="43" t="s">
        <v>180</v>
      </c>
      <c r="H31" s="28" t="s">
        <v>181</v>
      </c>
    </row>
    <row r="32" spans="1:8" ht="30" x14ac:dyDescent="0.25">
      <c r="A32" s="86"/>
      <c r="B32" s="44"/>
      <c r="C32" s="2" t="s">
        <v>35</v>
      </c>
      <c r="D32" s="2" t="s">
        <v>77</v>
      </c>
      <c r="E32" s="2" t="s">
        <v>178</v>
      </c>
      <c r="F32" s="3" t="s">
        <v>182</v>
      </c>
      <c r="G32" s="45" t="s">
        <v>180</v>
      </c>
      <c r="H32" s="28" t="s">
        <v>181</v>
      </c>
    </row>
    <row r="33" spans="1:8" ht="30" x14ac:dyDescent="0.25">
      <c r="A33" s="86"/>
      <c r="B33" s="44"/>
      <c r="C33" s="2" t="s">
        <v>36</v>
      </c>
      <c r="D33" s="2" t="s">
        <v>77</v>
      </c>
      <c r="E33" s="2" t="s">
        <v>178</v>
      </c>
      <c r="F33" s="3" t="s">
        <v>183</v>
      </c>
      <c r="G33" s="45" t="s">
        <v>180</v>
      </c>
      <c r="H33" s="28" t="s">
        <v>181</v>
      </c>
    </row>
    <row r="34" spans="1:8" ht="30" x14ac:dyDescent="0.25">
      <c r="A34" s="86"/>
      <c r="B34" s="44"/>
      <c r="C34" s="2" t="s">
        <v>184</v>
      </c>
      <c r="D34" s="2" t="s">
        <v>77</v>
      </c>
      <c r="E34" s="2" t="s">
        <v>178</v>
      </c>
      <c r="F34" s="3" t="s">
        <v>185</v>
      </c>
      <c r="G34" s="45" t="s">
        <v>180</v>
      </c>
      <c r="H34" s="28" t="s">
        <v>181</v>
      </c>
    </row>
    <row r="35" spans="1:8" x14ac:dyDescent="0.25">
      <c r="A35" s="87"/>
      <c r="B35" s="46"/>
      <c r="C35" s="2" t="s">
        <v>38</v>
      </c>
      <c r="D35" s="2" t="s">
        <v>77</v>
      </c>
      <c r="E35" s="2" t="s">
        <v>178</v>
      </c>
      <c r="F35" s="3" t="s">
        <v>186</v>
      </c>
      <c r="G35" s="3"/>
      <c r="H35" s="28" t="s">
        <v>181</v>
      </c>
    </row>
    <row r="36" spans="1:8" x14ac:dyDescent="0.25">
      <c r="A36" s="73" t="s">
        <v>9</v>
      </c>
      <c r="B36" s="34"/>
      <c r="C36" s="2" t="s">
        <v>39</v>
      </c>
      <c r="D36" s="2" t="s">
        <v>77</v>
      </c>
      <c r="E36" s="2" t="s">
        <v>178</v>
      </c>
      <c r="F36" s="3" t="s">
        <v>187</v>
      </c>
      <c r="G36" s="3" t="s">
        <v>188</v>
      </c>
      <c r="H36" s="28" t="s">
        <v>181</v>
      </c>
    </row>
    <row r="37" spans="1:8" x14ac:dyDescent="0.25">
      <c r="A37" s="74"/>
      <c r="B37" s="35"/>
      <c r="C37" s="2" t="s">
        <v>40</v>
      </c>
      <c r="D37" s="2" t="s">
        <v>77</v>
      </c>
      <c r="E37" s="2" t="s">
        <v>178</v>
      </c>
      <c r="F37" s="3" t="s">
        <v>189</v>
      </c>
      <c r="G37" s="3"/>
      <c r="H37" s="28" t="s">
        <v>181</v>
      </c>
    </row>
    <row r="38" spans="1:8" x14ac:dyDescent="0.25">
      <c r="A38" s="74"/>
      <c r="B38" s="35"/>
      <c r="C38" s="2" t="s">
        <v>41</v>
      </c>
      <c r="D38" s="2" t="s">
        <v>77</v>
      </c>
      <c r="E38" s="2" t="s">
        <v>178</v>
      </c>
      <c r="F38" s="3" t="s">
        <v>190</v>
      </c>
      <c r="G38" s="3"/>
      <c r="H38" s="28" t="s">
        <v>181</v>
      </c>
    </row>
    <row r="39" spans="1:8" x14ac:dyDescent="0.25">
      <c r="A39" s="74"/>
      <c r="B39" s="35"/>
      <c r="C39" s="2" t="s">
        <v>42</v>
      </c>
      <c r="D39" s="2" t="s">
        <v>77</v>
      </c>
      <c r="E39" s="2" t="s">
        <v>178</v>
      </c>
      <c r="F39" s="3" t="s">
        <v>191</v>
      </c>
      <c r="G39" s="3"/>
      <c r="H39" s="28" t="s">
        <v>181</v>
      </c>
    </row>
    <row r="40" spans="1:8" x14ac:dyDescent="0.25">
      <c r="A40" s="75"/>
      <c r="B40" s="38"/>
      <c r="C40" s="2" t="s">
        <v>43</v>
      </c>
      <c r="D40" s="2" t="s">
        <v>77</v>
      </c>
      <c r="E40" s="2" t="s">
        <v>178</v>
      </c>
      <c r="F40" s="3" t="s">
        <v>192</v>
      </c>
      <c r="G40" s="3"/>
      <c r="H40" s="28" t="s">
        <v>181</v>
      </c>
    </row>
    <row r="41" spans="1:8" x14ac:dyDescent="0.25">
      <c r="A41" s="70" t="s">
        <v>10</v>
      </c>
      <c r="B41" s="31"/>
      <c r="C41" s="2" t="s">
        <v>44</v>
      </c>
      <c r="D41" s="2" t="s">
        <v>77</v>
      </c>
      <c r="E41" s="2" t="s">
        <v>193</v>
      </c>
      <c r="F41" s="2"/>
      <c r="G41" s="2"/>
      <c r="H41" s="28" t="s">
        <v>169</v>
      </c>
    </row>
    <row r="42" spans="1:8" x14ac:dyDescent="0.25">
      <c r="A42" s="71"/>
      <c r="B42" s="40"/>
      <c r="C42" s="2" t="s">
        <v>45</v>
      </c>
      <c r="D42" s="2" t="s">
        <v>77</v>
      </c>
      <c r="E42" s="2" t="s">
        <v>193</v>
      </c>
      <c r="F42" s="2"/>
      <c r="G42" s="2"/>
      <c r="H42" s="28" t="s">
        <v>169</v>
      </c>
    </row>
    <row r="43" spans="1:8" x14ac:dyDescent="0.25">
      <c r="A43" s="71"/>
      <c r="B43" s="33"/>
      <c r="C43" s="2" t="s">
        <v>46</v>
      </c>
      <c r="D43" s="2" t="s">
        <v>77</v>
      </c>
      <c r="E43" s="2" t="s">
        <v>193</v>
      </c>
      <c r="F43" s="2"/>
      <c r="G43" s="2"/>
      <c r="H43" s="28" t="s">
        <v>169</v>
      </c>
    </row>
    <row r="44" spans="1:8" x14ac:dyDescent="0.25">
      <c r="A44" s="71"/>
      <c r="B44" s="33"/>
      <c r="C44" s="2" t="s">
        <v>47</v>
      </c>
      <c r="D44" s="2" t="s">
        <v>77</v>
      </c>
      <c r="E44" s="2" t="s">
        <v>170</v>
      </c>
      <c r="F44" s="2"/>
      <c r="G44" s="2"/>
      <c r="H44" s="28" t="s">
        <v>162</v>
      </c>
    </row>
    <row r="45" spans="1:8" x14ac:dyDescent="0.25">
      <c r="A45" s="71"/>
      <c r="B45" s="33"/>
      <c r="C45" s="2" t="s">
        <v>48</v>
      </c>
      <c r="D45" s="2" t="s">
        <v>77</v>
      </c>
      <c r="E45" s="2" t="s">
        <v>170</v>
      </c>
      <c r="F45" s="2"/>
      <c r="G45" s="2"/>
      <c r="H45" s="28" t="s">
        <v>162</v>
      </c>
    </row>
    <row r="46" spans="1:8" x14ac:dyDescent="0.25">
      <c r="A46" s="71"/>
      <c r="B46" s="33"/>
      <c r="C46" s="28" t="s">
        <v>49</v>
      </c>
      <c r="D46" s="28" t="s">
        <v>77</v>
      </c>
      <c r="E46" s="28" t="s">
        <v>170</v>
      </c>
      <c r="F46" s="2"/>
      <c r="G46" s="2"/>
      <c r="H46" s="28" t="s">
        <v>162</v>
      </c>
    </row>
    <row r="47" spans="1:8" ht="86.45" customHeight="1" x14ac:dyDescent="0.25">
      <c r="A47" s="71"/>
      <c r="B47" s="47"/>
      <c r="C47" s="2" t="s">
        <v>50</v>
      </c>
      <c r="D47" s="2" t="s">
        <v>77</v>
      </c>
      <c r="E47" s="2" t="s">
        <v>170</v>
      </c>
      <c r="F47" s="2"/>
      <c r="G47" s="2"/>
      <c r="H47" s="28" t="s">
        <v>162</v>
      </c>
    </row>
    <row r="48" spans="1:8" x14ac:dyDescent="0.25">
      <c r="A48" s="71"/>
      <c r="B48" s="33"/>
      <c r="C48" s="2" t="s">
        <v>51</v>
      </c>
      <c r="D48" s="2" t="s">
        <v>77</v>
      </c>
      <c r="E48" s="2" t="s">
        <v>170</v>
      </c>
      <c r="F48" s="2"/>
      <c r="G48" s="2"/>
      <c r="H48" s="28" t="s">
        <v>162</v>
      </c>
    </row>
    <row r="49" spans="1:8" x14ac:dyDescent="0.25">
      <c r="A49" s="72"/>
      <c r="B49" s="32"/>
      <c r="C49" s="2" t="s">
        <v>194</v>
      </c>
      <c r="D49" s="2" t="s">
        <v>77</v>
      </c>
      <c r="E49" s="2" t="s">
        <v>170</v>
      </c>
      <c r="F49" s="2"/>
      <c r="G49" s="2"/>
      <c r="H49" s="28" t="s">
        <v>162</v>
      </c>
    </row>
    <row r="50" spans="1:8" x14ac:dyDescent="0.25">
      <c r="A50" s="12" t="s">
        <v>59</v>
      </c>
      <c r="B50" s="29"/>
      <c r="C50" s="2"/>
      <c r="D50" s="2"/>
      <c r="E50" s="2"/>
      <c r="F50" s="2"/>
      <c r="G50" s="2"/>
      <c r="H50" s="28"/>
    </row>
    <row r="51" spans="1:8" x14ac:dyDescent="0.25">
      <c r="A51" s="70" t="s">
        <v>60</v>
      </c>
      <c r="B51" s="31"/>
      <c r="C51" s="28" t="s">
        <v>137</v>
      </c>
      <c r="D51" s="2" t="s">
        <v>138</v>
      </c>
      <c r="E51" s="2"/>
      <c r="F51" s="2"/>
      <c r="G51" s="2"/>
      <c r="H51" s="28"/>
    </row>
    <row r="52" spans="1:8" x14ac:dyDescent="0.25">
      <c r="A52" s="71"/>
      <c r="B52" s="33"/>
      <c r="C52" s="2" t="s">
        <v>35</v>
      </c>
      <c r="D52" s="2" t="s">
        <v>77</v>
      </c>
      <c r="E52" s="2" t="s">
        <v>160</v>
      </c>
      <c r="F52" s="3" t="s">
        <v>195</v>
      </c>
      <c r="G52" s="3"/>
      <c r="H52" s="28" t="s">
        <v>162</v>
      </c>
    </row>
    <row r="53" spans="1:8" x14ac:dyDescent="0.25">
      <c r="A53" s="71"/>
      <c r="B53" s="40"/>
      <c r="C53" s="2" t="s">
        <v>36</v>
      </c>
      <c r="D53" s="2" t="s">
        <v>77</v>
      </c>
      <c r="E53" s="2" t="s">
        <v>160</v>
      </c>
      <c r="F53" s="3" t="s">
        <v>195</v>
      </c>
      <c r="G53" s="2"/>
      <c r="H53" s="28" t="s">
        <v>162</v>
      </c>
    </row>
    <row r="54" spans="1:8" x14ac:dyDescent="0.25">
      <c r="A54" s="71"/>
      <c r="B54" s="33"/>
      <c r="C54" s="2" t="s">
        <v>66</v>
      </c>
      <c r="D54" s="2" t="s">
        <v>77</v>
      </c>
      <c r="E54" s="2" t="s">
        <v>160</v>
      </c>
      <c r="F54" s="3" t="s">
        <v>195</v>
      </c>
      <c r="G54" s="2"/>
      <c r="H54" s="28" t="s">
        <v>162</v>
      </c>
    </row>
    <row r="55" spans="1:8" x14ac:dyDescent="0.25">
      <c r="A55" s="71"/>
      <c r="B55" s="33"/>
      <c r="C55" s="2" t="s">
        <v>67</v>
      </c>
      <c r="D55" s="2" t="s">
        <v>77</v>
      </c>
      <c r="E55" s="2" t="s">
        <v>160</v>
      </c>
      <c r="F55" s="3" t="s">
        <v>195</v>
      </c>
      <c r="G55" s="2"/>
      <c r="H55" s="28" t="s">
        <v>162</v>
      </c>
    </row>
    <row r="56" spans="1:8" x14ac:dyDescent="0.25">
      <c r="A56" s="71"/>
      <c r="B56" s="33"/>
      <c r="C56" s="2" t="s">
        <v>68</v>
      </c>
      <c r="D56" s="2" t="s">
        <v>77</v>
      </c>
      <c r="E56" s="2" t="s">
        <v>160</v>
      </c>
      <c r="F56" s="3" t="s">
        <v>195</v>
      </c>
      <c r="G56" s="2"/>
      <c r="H56" s="28" t="s">
        <v>162</v>
      </c>
    </row>
    <row r="57" spans="1:8" x14ac:dyDescent="0.25">
      <c r="A57" s="72"/>
      <c r="B57" s="41"/>
      <c r="C57" s="2" t="s">
        <v>69</v>
      </c>
      <c r="D57" s="2" t="s">
        <v>77</v>
      </c>
      <c r="E57" s="2" t="s">
        <v>170</v>
      </c>
      <c r="F57" s="48" t="s">
        <v>196</v>
      </c>
      <c r="G57" s="2"/>
      <c r="H57" s="28" t="s">
        <v>162</v>
      </c>
    </row>
    <row r="58" spans="1:8" x14ac:dyDescent="0.25">
      <c r="A58" s="70" t="s">
        <v>61</v>
      </c>
      <c r="B58" s="31"/>
      <c r="C58" s="2" t="s">
        <v>70</v>
      </c>
      <c r="D58" s="2" t="s">
        <v>77</v>
      </c>
      <c r="E58" s="2" t="s">
        <v>197</v>
      </c>
      <c r="F58" s="2"/>
      <c r="G58" s="2"/>
      <c r="H58" s="28" t="s">
        <v>169</v>
      </c>
    </row>
    <row r="59" spans="1:8" x14ac:dyDescent="0.25">
      <c r="A59" s="71"/>
      <c r="B59" s="33"/>
      <c r="C59" s="2" t="s">
        <v>71</v>
      </c>
      <c r="D59" s="2" t="s">
        <v>77</v>
      </c>
      <c r="E59" s="2" t="s">
        <v>198</v>
      </c>
      <c r="F59" s="2"/>
      <c r="G59" s="2"/>
      <c r="H59" s="28" t="s">
        <v>169</v>
      </c>
    </row>
    <row r="60" spans="1:8" x14ac:dyDescent="0.25">
      <c r="A60" s="71"/>
      <c r="B60" s="33"/>
      <c r="C60" s="2" t="s">
        <v>199</v>
      </c>
      <c r="D60" s="2" t="s">
        <v>77</v>
      </c>
      <c r="E60" s="2" t="s">
        <v>200</v>
      </c>
      <c r="F60" s="2"/>
      <c r="G60" s="2"/>
      <c r="H60" s="28" t="s">
        <v>162</v>
      </c>
    </row>
    <row r="61" spans="1:8" x14ac:dyDescent="0.25">
      <c r="A61" s="72"/>
      <c r="B61" s="32"/>
      <c r="C61" s="2" t="s">
        <v>73</v>
      </c>
      <c r="D61" s="2" t="s">
        <v>77</v>
      </c>
      <c r="E61" s="2" t="s">
        <v>160</v>
      </c>
      <c r="F61" s="5" t="s">
        <v>201</v>
      </c>
      <c r="G61" s="2"/>
      <c r="H61" s="28" t="s">
        <v>162</v>
      </c>
    </row>
    <row r="62" spans="1:8" x14ac:dyDescent="0.25">
      <c r="A62" s="49" t="s">
        <v>202</v>
      </c>
      <c r="B62" s="33"/>
      <c r="C62" s="2" t="s">
        <v>35</v>
      </c>
      <c r="D62" s="2" t="s">
        <v>203</v>
      </c>
      <c r="E62" s="2" t="s">
        <v>204</v>
      </c>
      <c r="F62" s="5"/>
      <c r="G62" s="2"/>
      <c r="H62" s="28" t="s">
        <v>141</v>
      </c>
    </row>
    <row r="63" spans="1:8" x14ac:dyDescent="0.25">
      <c r="A63" s="73" t="s">
        <v>63</v>
      </c>
      <c r="B63" s="34"/>
      <c r="C63" s="2" t="s">
        <v>36</v>
      </c>
      <c r="D63" s="2" t="s">
        <v>77</v>
      </c>
      <c r="E63" s="2" t="s">
        <v>160</v>
      </c>
      <c r="F63" s="2" t="s">
        <v>205</v>
      </c>
      <c r="G63" s="2"/>
      <c r="H63" s="28" t="s">
        <v>162</v>
      </c>
    </row>
    <row r="64" spans="1:8" x14ac:dyDescent="0.25">
      <c r="A64" s="74"/>
      <c r="B64" s="35"/>
      <c r="C64" s="2" t="s">
        <v>74</v>
      </c>
      <c r="D64" s="2" t="s">
        <v>77</v>
      </c>
      <c r="E64" s="2" t="s">
        <v>160</v>
      </c>
      <c r="F64" s="2" t="s">
        <v>205</v>
      </c>
      <c r="G64" s="2"/>
      <c r="H64" s="28" t="s">
        <v>162</v>
      </c>
    </row>
    <row r="65" spans="1:8" x14ac:dyDescent="0.25">
      <c r="A65" s="75"/>
      <c r="B65" s="38"/>
      <c r="C65" s="2" t="s">
        <v>75</v>
      </c>
      <c r="D65" s="2" t="s">
        <v>172</v>
      </c>
      <c r="E65" s="2" t="s">
        <v>160</v>
      </c>
      <c r="F65" s="2"/>
      <c r="G65" s="2"/>
      <c r="H65" s="28" t="s">
        <v>162</v>
      </c>
    </row>
    <row r="66" spans="1:8" s="50" customFormat="1" x14ac:dyDescent="0.25">
      <c r="A66" s="73" t="s">
        <v>64</v>
      </c>
      <c r="B66" s="34"/>
      <c r="C66" s="28" t="s">
        <v>206</v>
      </c>
      <c r="D66" s="28" t="s">
        <v>77</v>
      </c>
      <c r="E66" s="28" t="s">
        <v>207</v>
      </c>
      <c r="F66" s="28"/>
      <c r="G66" s="28"/>
      <c r="H66" s="28" t="s">
        <v>162</v>
      </c>
    </row>
    <row r="67" spans="1:8" x14ac:dyDescent="0.25">
      <c r="A67" s="74"/>
      <c r="B67" s="35"/>
      <c r="C67" s="2" t="s">
        <v>35</v>
      </c>
      <c r="D67" s="2" t="s">
        <v>77</v>
      </c>
      <c r="E67" s="2" t="s">
        <v>160</v>
      </c>
      <c r="F67" s="2" t="s">
        <v>208</v>
      </c>
      <c r="G67" s="2"/>
      <c r="H67" s="28" t="s">
        <v>162</v>
      </c>
    </row>
    <row r="68" spans="1:8" x14ac:dyDescent="0.25">
      <c r="A68" s="75"/>
      <c r="B68" s="38"/>
      <c r="C68" s="2" t="s">
        <v>36</v>
      </c>
      <c r="D68" s="2" t="s">
        <v>77</v>
      </c>
      <c r="E68" s="2" t="s">
        <v>160</v>
      </c>
      <c r="F68" s="2"/>
      <c r="G68" s="2"/>
      <c r="H68" s="28" t="s">
        <v>162</v>
      </c>
    </row>
    <row r="69" spans="1:8" x14ac:dyDescent="0.25">
      <c r="A69" s="71" t="s">
        <v>209</v>
      </c>
      <c r="B69" s="33"/>
      <c r="C69" s="2" t="s">
        <v>137</v>
      </c>
      <c r="D69" s="2"/>
      <c r="E69" s="2" t="s">
        <v>210</v>
      </c>
      <c r="F69" s="28"/>
      <c r="G69" s="2"/>
      <c r="H69" s="28" t="s">
        <v>141</v>
      </c>
    </row>
    <row r="70" spans="1:8" ht="30" x14ac:dyDescent="0.25">
      <c r="A70" s="71"/>
      <c r="B70" s="40" t="s">
        <v>235</v>
      </c>
      <c r="C70" s="2" t="s">
        <v>211</v>
      </c>
      <c r="D70" s="2" t="s">
        <v>77</v>
      </c>
      <c r="E70" s="2" t="s">
        <v>160</v>
      </c>
      <c r="F70" s="2"/>
      <c r="G70" s="2"/>
      <c r="H70" s="28" t="s">
        <v>162</v>
      </c>
    </row>
    <row r="71" spans="1:8" ht="30" x14ac:dyDescent="0.25">
      <c r="A71" s="72"/>
      <c r="B71" s="63" t="s">
        <v>238</v>
      </c>
      <c r="C71" s="2" t="s">
        <v>212</v>
      </c>
      <c r="D71" s="28" t="s">
        <v>172</v>
      </c>
      <c r="E71" s="2" t="s">
        <v>200</v>
      </c>
      <c r="F71" s="2"/>
      <c r="G71" s="2"/>
      <c r="H71" s="28" t="s">
        <v>162</v>
      </c>
    </row>
    <row r="72" spans="1:8" x14ac:dyDescent="0.25">
      <c r="A72" s="71" t="s">
        <v>65</v>
      </c>
      <c r="B72" s="39"/>
      <c r="C72" s="2" t="s">
        <v>28</v>
      </c>
      <c r="D72" s="2" t="s">
        <v>77</v>
      </c>
      <c r="E72" s="3" t="s">
        <v>213</v>
      </c>
      <c r="F72" s="2" t="s">
        <v>175</v>
      </c>
      <c r="G72" s="2"/>
      <c r="H72" s="28" t="s">
        <v>169</v>
      </c>
    </row>
    <row r="73" spans="1:8" x14ac:dyDescent="0.25">
      <c r="A73" s="71"/>
      <c r="B73" s="33"/>
      <c r="C73" s="2" t="s">
        <v>29</v>
      </c>
      <c r="D73" s="2" t="s">
        <v>77</v>
      </c>
      <c r="E73" s="3" t="s">
        <v>213</v>
      </c>
      <c r="F73" s="2" t="s">
        <v>175</v>
      </c>
      <c r="G73" s="2"/>
      <c r="H73" s="28" t="s">
        <v>169</v>
      </c>
    </row>
    <row r="74" spans="1:8" x14ac:dyDescent="0.25">
      <c r="A74" s="71"/>
      <c r="B74" s="33"/>
      <c r="C74" s="2" t="s">
        <v>30</v>
      </c>
      <c r="D74" s="2" t="s">
        <v>77</v>
      </c>
      <c r="E74" s="3" t="s">
        <v>213</v>
      </c>
      <c r="F74" s="2" t="s">
        <v>175</v>
      </c>
      <c r="G74" s="2"/>
      <c r="H74" s="28" t="s">
        <v>169</v>
      </c>
    </row>
    <row r="75" spans="1:8" x14ac:dyDescent="0.25">
      <c r="A75" s="71"/>
      <c r="B75" s="33"/>
      <c r="C75" s="2" t="s">
        <v>31</v>
      </c>
      <c r="D75" s="2" t="s">
        <v>77</v>
      </c>
      <c r="E75" s="3" t="s">
        <v>213</v>
      </c>
      <c r="F75" s="2" t="s">
        <v>175</v>
      </c>
      <c r="G75" s="2"/>
      <c r="H75" s="28" t="s">
        <v>169</v>
      </c>
    </row>
    <row r="76" spans="1:8" x14ac:dyDescent="0.25">
      <c r="A76" s="71"/>
      <c r="B76" s="33"/>
      <c r="C76" s="2" t="s">
        <v>32</v>
      </c>
      <c r="D76" s="2" t="s">
        <v>77</v>
      </c>
      <c r="E76" s="3" t="s">
        <v>213</v>
      </c>
      <c r="F76" s="2" t="s">
        <v>175</v>
      </c>
      <c r="G76" s="2"/>
      <c r="H76" s="28" t="s">
        <v>169</v>
      </c>
    </row>
    <row r="77" spans="1:8" x14ac:dyDescent="0.25">
      <c r="A77" s="72"/>
      <c r="B77" s="32"/>
      <c r="C77" s="2" t="s">
        <v>78</v>
      </c>
      <c r="D77" s="2" t="s">
        <v>77</v>
      </c>
      <c r="E77" s="2" t="s">
        <v>160</v>
      </c>
      <c r="F77" s="37" t="s">
        <v>177</v>
      </c>
      <c r="G77" s="2"/>
      <c r="H77" s="28" t="s">
        <v>162</v>
      </c>
    </row>
    <row r="78" spans="1:8" x14ac:dyDescent="0.25">
      <c r="A78" s="70" t="s">
        <v>80</v>
      </c>
      <c r="B78" s="31"/>
      <c r="C78" s="2" t="s">
        <v>137</v>
      </c>
      <c r="D78" s="2"/>
      <c r="E78" s="2" t="s">
        <v>214</v>
      </c>
      <c r="F78" s="2"/>
      <c r="G78" s="2"/>
      <c r="H78" s="28" t="s">
        <v>141</v>
      </c>
    </row>
    <row r="79" spans="1:8" x14ac:dyDescent="0.25">
      <c r="A79" s="71"/>
      <c r="B79" s="33"/>
      <c r="C79" s="2" t="s">
        <v>215</v>
      </c>
      <c r="D79" s="2" t="s">
        <v>77</v>
      </c>
      <c r="E79" s="2" t="s">
        <v>216</v>
      </c>
      <c r="F79" s="2"/>
      <c r="G79" s="2"/>
      <c r="H79" s="28" t="s">
        <v>141</v>
      </c>
    </row>
    <row r="80" spans="1:8" x14ac:dyDescent="0.25">
      <c r="A80" s="71"/>
      <c r="B80" s="33"/>
      <c r="C80" s="2" t="s">
        <v>217</v>
      </c>
      <c r="D80" s="2" t="s">
        <v>172</v>
      </c>
      <c r="E80" s="2" t="s">
        <v>218</v>
      </c>
      <c r="F80" s="2"/>
      <c r="G80" s="2"/>
      <c r="H80" s="28" t="s">
        <v>141</v>
      </c>
    </row>
    <row r="81" spans="1:8" x14ac:dyDescent="0.25">
      <c r="A81" s="71"/>
      <c r="B81" s="40"/>
      <c r="C81" s="2" t="s">
        <v>84</v>
      </c>
      <c r="D81" s="2" t="s">
        <v>172</v>
      </c>
      <c r="E81" s="2" t="s">
        <v>160</v>
      </c>
      <c r="F81" s="2"/>
      <c r="G81" s="2"/>
      <c r="H81" s="28" t="s">
        <v>162</v>
      </c>
    </row>
    <row r="82" spans="1:8" x14ac:dyDescent="0.25">
      <c r="A82" s="72"/>
      <c r="B82" s="40"/>
      <c r="C82" s="2" t="s">
        <v>85</v>
      </c>
      <c r="D82" s="2" t="s">
        <v>172</v>
      </c>
      <c r="E82" s="2" t="s">
        <v>160</v>
      </c>
      <c r="F82" s="2" t="s">
        <v>219</v>
      </c>
      <c r="G82" s="2"/>
      <c r="H82" s="28" t="s">
        <v>162</v>
      </c>
    </row>
    <row r="83" spans="1:8" x14ac:dyDescent="0.25">
      <c r="A83" s="76" t="s">
        <v>86</v>
      </c>
      <c r="B83" s="51"/>
      <c r="C83" s="2" t="s">
        <v>137</v>
      </c>
      <c r="D83" s="2"/>
      <c r="E83" s="2" t="s">
        <v>220</v>
      </c>
      <c r="F83" s="2"/>
      <c r="G83" s="2"/>
      <c r="H83" s="28" t="s">
        <v>141</v>
      </c>
    </row>
    <row r="84" spans="1:8" x14ac:dyDescent="0.25">
      <c r="A84" s="77"/>
      <c r="B84" s="52"/>
      <c r="C84" s="2" t="s">
        <v>221</v>
      </c>
      <c r="D84" s="2" t="s">
        <v>77</v>
      </c>
      <c r="E84" s="3" t="s">
        <v>222</v>
      </c>
      <c r="F84" s="3"/>
      <c r="G84" s="2"/>
      <c r="H84" s="28" t="s">
        <v>141</v>
      </c>
    </row>
    <row r="85" spans="1:8" x14ac:dyDescent="0.25">
      <c r="A85" s="77"/>
      <c r="B85" s="52"/>
      <c r="C85" s="2" t="s">
        <v>103</v>
      </c>
      <c r="D85" s="2" t="s">
        <v>172</v>
      </c>
      <c r="E85" s="2" t="s">
        <v>160</v>
      </c>
      <c r="F85" s="2"/>
      <c r="G85" s="2"/>
      <c r="H85" s="28" t="s">
        <v>162</v>
      </c>
    </row>
    <row r="86" spans="1:8" x14ac:dyDescent="0.25">
      <c r="A86" s="77"/>
      <c r="B86" s="52"/>
      <c r="C86" s="2" t="s">
        <v>84</v>
      </c>
      <c r="D86" s="2" t="s">
        <v>172</v>
      </c>
      <c r="E86" s="2" t="s">
        <v>160</v>
      </c>
      <c r="F86" s="2" t="s">
        <v>223</v>
      </c>
      <c r="G86" s="2"/>
      <c r="H86" s="28" t="s">
        <v>162</v>
      </c>
    </row>
    <row r="87" spans="1:8" x14ac:dyDescent="0.25">
      <c r="A87" s="78"/>
      <c r="B87" s="53"/>
      <c r="C87" s="2" t="s">
        <v>85</v>
      </c>
      <c r="D87" s="2" t="s">
        <v>172</v>
      </c>
      <c r="E87" s="2" t="s">
        <v>160</v>
      </c>
      <c r="F87" s="2" t="s">
        <v>219</v>
      </c>
      <c r="G87" s="2"/>
      <c r="H87" s="28" t="s">
        <v>162</v>
      </c>
    </row>
    <row r="88" spans="1:8" ht="23.25" x14ac:dyDescent="0.25">
      <c r="A88" s="76" t="s">
        <v>106</v>
      </c>
      <c r="B88" s="51"/>
      <c r="C88" s="2" t="s">
        <v>137</v>
      </c>
      <c r="D88" s="2"/>
      <c r="E88" s="3" t="s">
        <v>160</v>
      </c>
      <c r="F88" s="36" t="s">
        <v>224</v>
      </c>
      <c r="G88" s="2"/>
      <c r="H88" s="28" t="s">
        <v>162</v>
      </c>
    </row>
    <row r="89" spans="1:8" x14ac:dyDescent="0.25">
      <c r="A89" s="77"/>
      <c r="B89" s="52"/>
      <c r="C89" s="2" t="s">
        <v>225</v>
      </c>
      <c r="D89" s="2" t="s">
        <v>77</v>
      </c>
      <c r="E89" s="2" t="s">
        <v>160</v>
      </c>
      <c r="F89" s="2"/>
      <c r="G89" s="2"/>
      <c r="H89" s="28" t="s">
        <v>162</v>
      </c>
    </row>
    <row r="90" spans="1:8" x14ac:dyDescent="0.25">
      <c r="A90" s="77"/>
      <c r="B90" s="52"/>
      <c r="C90" s="2" t="s">
        <v>103</v>
      </c>
      <c r="D90" s="2" t="s">
        <v>172</v>
      </c>
      <c r="E90" s="2" t="s">
        <v>160</v>
      </c>
      <c r="F90" s="2"/>
      <c r="G90" s="2"/>
      <c r="H90" s="28" t="s">
        <v>162</v>
      </c>
    </row>
    <row r="91" spans="1:8" x14ac:dyDescent="0.25">
      <c r="A91" s="77"/>
      <c r="B91" s="52"/>
      <c r="C91" s="2" t="s">
        <v>84</v>
      </c>
      <c r="D91" s="2" t="s">
        <v>172</v>
      </c>
      <c r="E91" s="2" t="s">
        <v>160</v>
      </c>
      <c r="F91" s="2"/>
      <c r="G91" s="2"/>
      <c r="H91" s="28" t="s">
        <v>162</v>
      </c>
    </row>
    <row r="92" spans="1:8" x14ac:dyDescent="0.25">
      <c r="A92" s="78"/>
      <c r="B92" s="53"/>
      <c r="C92" s="2" t="s">
        <v>85</v>
      </c>
      <c r="D92" s="2" t="s">
        <v>172</v>
      </c>
      <c r="E92" s="2" t="s">
        <v>160</v>
      </c>
      <c r="F92" s="2"/>
      <c r="G92" s="2"/>
      <c r="H92" s="28" t="s">
        <v>162</v>
      </c>
    </row>
    <row r="93" spans="1:8" ht="26.25" x14ac:dyDescent="0.25">
      <c r="A93" s="70" t="s">
        <v>107</v>
      </c>
      <c r="B93" s="31"/>
      <c r="C93" s="28" t="s">
        <v>226</v>
      </c>
      <c r="D93" s="2" t="s">
        <v>172</v>
      </c>
      <c r="E93" s="28" t="s">
        <v>227</v>
      </c>
      <c r="F93" s="54" t="s">
        <v>228</v>
      </c>
      <c r="G93" s="2"/>
      <c r="H93" s="28" t="s">
        <v>229</v>
      </c>
    </row>
    <row r="94" spans="1:8" ht="60" x14ac:dyDescent="0.25">
      <c r="A94" s="71"/>
      <c r="B94" s="40" t="s">
        <v>241</v>
      </c>
      <c r="C94" s="28" t="s">
        <v>230</v>
      </c>
      <c r="D94" s="28" t="s">
        <v>77</v>
      </c>
      <c r="E94" s="28" t="s">
        <v>160</v>
      </c>
      <c r="F94" s="55" t="s">
        <v>231</v>
      </c>
      <c r="G94" s="2"/>
      <c r="H94" s="28" t="s">
        <v>232</v>
      </c>
    </row>
    <row r="95" spans="1:8" ht="37.9" customHeight="1" x14ac:dyDescent="0.25">
      <c r="A95" s="71"/>
      <c r="B95" s="67" t="s">
        <v>240</v>
      </c>
      <c r="C95" s="2" t="s">
        <v>110</v>
      </c>
      <c r="D95" s="2" t="s">
        <v>172</v>
      </c>
      <c r="E95" s="2" t="s">
        <v>160</v>
      </c>
      <c r="F95" s="5" t="s">
        <v>233</v>
      </c>
      <c r="G95" s="2"/>
      <c r="H95" s="28" t="s">
        <v>162</v>
      </c>
    </row>
    <row r="96" spans="1:8" x14ac:dyDescent="0.25">
      <c r="A96" s="69" t="s">
        <v>123</v>
      </c>
      <c r="B96" s="56"/>
      <c r="C96" s="2" t="s">
        <v>102</v>
      </c>
      <c r="D96" s="2" t="s">
        <v>234</v>
      </c>
      <c r="E96" s="2" t="s">
        <v>160</v>
      </c>
      <c r="F96" s="2"/>
      <c r="G96" s="2"/>
      <c r="H96" s="28" t="s">
        <v>162</v>
      </c>
    </row>
    <row r="97" spans="1:8" x14ac:dyDescent="0.25">
      <c r="A97" s="69"/>
      <c r="B97" s="57"/>
      <c r="C97" s="2" t="s">
        <v>225</v>
      </c>
      <c r="D97" s="2" t="s">
        <v>77</v>
      </c>
      <c r="E97" s="2" t="s">
        <v>160</v>
      </c>
      <c r="F97" s="2"/>
      <c r="G97" s="2"/>
      <c r="H97" s="28" t="s">
        <v>162</v>
      </c>
    </row>
    <row r="103" spans="1:8" x14ac:dyDescent="0.25">
      <c r="D103" s="59"/>
    </row>
    <row r="104" spans="1:8" x14ac:dyDescent="0.25">
      <c r="D104" s="59"/>
    </row>
    <row r="105" spans="1:8" x14ac:dyDescent="0.25">
      <c r="D105" s="59"/>
    </row>
  </sheetData>
  <autoFilter ref="E1:E105"/>
  <mergeCells count="24">
    <mergeCell ref="A36:A40"/>
    <mergeCell ref="A1:F1"/>
    <mergeCell ref="A5:A6"/>
    <mergeCell ref="C5:C6"/>
    <mergeCell ref="A7:A8"/>
    <mergeCell ref="A9:A11"/>
    <mergeCell ref="E9:E17"/>
    <mergeCell ref="H9:H17"/>
    <mergeCell ref="A12:A20"/>
    <mergeCell ref="A21:A24"/>
    <mergeCell ref="A25:A30"/>
    <mergeCell ref="A31:A35"/>
    <mergeCell ref="A96:A97"/>
    <mergeCell ref="A41:A49"/>
    <mergeCell ref="A51:A57"/>
    <mergeCell ref="A58:A61"/>
    <mergeCell ref="A63:A65"/>
    <mergeCell ref="A66:A68"/>
    <mergeCell ref="A69:A71"/>
    <mergeCell ref="A72:A77"/>
    <mergeCell ref="A78:A82"/>
    <mergeCell ref="A83:A87"/>
    <mergeCell ref="A88:A92"/>
    <mergeCell ref="A93:A95"/>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Q62"/>
  <sheetViews>
    <sheetView topLeftCell="A13" zoomScale="65" zoomScaleNormal="65" workbookViewId="0">
      <selection activeCell="D48" sqref="D48:D50"/>
    </sheetView>
  </sheetViews>
  <sheetFormatPr defaultRowHeight="15" x14ac:dyDescent="0.25"/>
  <cols>
    <col min="1" max="1" width="62.5703125" customWidth="1"/>
    <col min="2" max="2" width="36.28515625" customWidth="1"/>
    <col min="3" max="3" width="30.28515625" customWidth="1"/>
    <col min="4" max="4" width="29.7109375" customWidth="1"/>
    <col min="5" max="5" width="27.5703125" bestFit="1" customWidth="1"/>
    <col min="6" max="6" width="35.7109375" bestFit="1" customWidth="1"/>
    <col min="7" max="7" width="37.140625" customWidth="1"/>
    <col min="8" max="9" width="22.28515625" customWidth="1"/>
    <col min="10" max="10" width="23.5703125" customWidth="1"/>
    <col min="11" max="11" width="22.28515625" customWidth="1"/>
    <col min="12" max="12" width="51.42578125" customWidth="1"/>
    <col min="13" max="13" width="29.140625" bestFit="1" customWidth="1"/>
    <col min="14" max="14" width="22.28515625" customWidth="1"/>
    <col min="15" max="15" width="55" bestFit="1" customWidth="1"/>
    <col min="16" max="20" width="22.28515625" customWidth="1"/>
    <col min="21" max="21" width="13.7109375" customWidth="1"/>
    <col min="22" max="22" width="20.42578125" bestFit="1" customWidth="1"/>
    <col min="23" max="23" width="22.5703125" bestFit="1" customWidth="1"/>
    <col min="24" max="24" width="22.28515625" bestFit="1" customWidth="1"/>
    <col min="25" max="25" width="17.42578125" customWidth="1"/>
    <col min="26" max="26" width="20.28515625" bestFit="1" customWidth="1"/>
    <col min="27" max="27" width="11.7109375" bestFit="1" customWidth="1"/>
    <col min="28" max="29" width="11.7109375" customWidth="1"/>
    <col min="30" max="30" width="34.85546875" customWidth="1"/>
    <col min="31" max="31" width="17.42578125" bestFit="1" customWidth="1"/>
    <col min="32" max="32" width="15.5703125" bestFit="1" customWidth="1"/>
    <col min="33" max="33" width="29" bestFit="1" customWidth="1"/>
    <col min="34" max="34" width="22.28515625" customWidth="1"/>
    <col min="35" max="35" width="11.7109375" bestFit="1" customWidth="1"/>
    <col min="36" max="36" width="25.140625" bestFit="1" customWidth="1"/>
    <col min="37" max="37" width="18.28515625" bestFit="1" customWidth="1"/>
    <col min="43" max="43" width="16" customWidth="1"/>
  </cols>
  <sheetData>
    <row r="2" spans="1:43" x14ac:dyDescent="0.25">
      <c r="A2" s="1" t="s">
        <v>0</v>
      </c>
    </row>
    <row r="4" spans="1:43" x14ac:dyDescent="0.25">
      <c r="A4" s="1" t="s">
        <v>1</v>
      </c>
    </row>
    <row r="5" spans="1:43" x14ac:dyDescent="0.25">
      <c r="A5" s="2" t="s">
        <v>2</v>
      </c>
      <c r="B5" s="2" t="s">
        <v>3</v>
      </c>
      <c r="C5" s="2" t="s">
        <v>4</v>
      </c>
      <c r="D5" s="2"/>
      <c r="E5" s="2"/>
      <c r="F5" s="2" t="s">
        <v>5</v>
      </c>
      <c r="G5" s="2"/>
      <c r="H5" s="2"/>
      <c r="I5" s="2"/>
      <c r="J5" s="2"/>
      <c r="K5" s="2"/>
      <c r="L5" s="2"/>
      <c r="M5" s="2"/>
      <c r="N5" s="2"/>
      <c r="O5" s="3" t="s">
        <v>6</v>
      </c>
      <c r="P5" s="2"/>
      <c r="Q5" s="2"/>
      <c r="R5" s="2"/>
      <c r="S5" s="3" t="s">
        <v>7</v>
      </c>
      <c r="T5" s="3"/>
      <c r="U5" s="3"/>
      <c r="V5" s="3"/>
      <c r="W5" s="3"/>
      <c r="X5" s="3"/>
      <c r="Y5" s="2" t="s">
        <v>8</v>
      </c>
      <c r="Z5" s="2"/>
      <c r="AA5" s="2"/>
      <c r="AB5" s="2"/>
      <c r="AC5" s="2"/>
      <c r="AD5" s="2" t="s">
        <v>9</v>
      </c>
      <c r="AE5" s="2"/>
      <c r="AF5" s="2"/>
      <c r="AG5" s="2"/>
      <c r="AH5" s="2"/>
      <c r="AI5" s="2" t="s">
        <v>10</v>
      </c>
      <c r="AJ5" s="2"/>
      <c r="AK5" s="2"/>
      <c r="AL5" s="2"/>
      <c r="AM5" s="2"/>
      <c r="AN5" s="2"/>
      <c r="AO5" s="2"/>
      <c r="AP5" s="2"/>
      <c r="AQ5" s="2"/>
    </row>
    <row r="6" spans="1:43" ht="97.5" customHeight="1" x14ac:dyDescent="0.25">
      <c r="A6" s="2"/>
      <c r="B6" s="4" t="s">
        <v>11</v>
      </c>
      <c r="C6" s="2" t="s">
        <v>12</v>
      </c>
      <c r="D6" s="2" t="s">
        <v>13</v>
      </c>
      <c r="E6" s="2" t="s">
        <v>14</v>
      </c>
      <c r="F6" s="2" t="s">
        <v>15</v>
      </c>
      <c r="G6" s="2" t="s">
        <v>16</v>
      </c>
      <c r="H6" s="2" t="s">
        <v>17</v>
      </c>
      <c r="I6" s="2" t="s">
        <v>18</v>
      </c>
      <c r="J6" s="5" t="s">
        <v>19</v>
      </c>
      <c r="K6" s="2" t="s">
        <v>20</v>
      </c>
      <c r="L6" s="5" t="s">
        <v>21</v>
      </c>
      <c r="M6" s="2" t="s">
        <v>22</v>
      </c>
      <c r="N6" s="2" t="s">
        <v>23</v>
      </c>
      <c r="O6" s="3" t="s">
        <v>24</v>
      </c>
      <c r="P6" s="2" t="s">
        <v>25</v>
      </c>
      <c r="Q6" s="2" t="s">
        <v>26</v>
      </c>
      <c r="R6" s="5" t="s">
        <v>27</v>
      </c>
      <c r="S6" s="3" t="s">
        <v>28</v>
      </c>
      <c r="T6" s="3" t="s">
        <v>29</v>
      </c>
      <c r="U6" s="3" t="s">
        <v>30</v>
      </c>
      <c r="V6" s="3" t="s">
        <v>31</v>
      </c>
      <c r="W6" s="3" t="s">
        <v>32</v>
      </c>
      <c r="X6" s="3" t="s">
        <v>33</v>
      </c>
      <c r="Y6" s="2" t="s">
        <v>34</v>
      </c>
      <c r="Z6" s="2" t="s">
        <v>35</v>
      </c>
      <c r="AA6" s="2" t="s">
        <v>36</v>
      </c>
      <c r="AB6" s="2" t="s">
        <v>37</v>
      </c>
      <c r="AC6" s="2" t="s">
        <v>38</v>
      </c>
      <c r="AD6" s="2" t="s">
        <v>39</v>
      </c>
      <c r="AE6" s="2" t="s">
        <v>40</v>
      </c>
      <c r="AF6" s="2" t="s">
        <v>41</v>
      </c>
      <c r="AG6" s="2" t="s">
        <v>42</v>
      </c>
      <c r="AH6" s="2" t="s">
        <v>43</v>
      </c>
      <c r="AI6" s="2" t="s">
        <v>44</v>
      </c>
      <c r="AJ6" s="2" t="s">
        <v>45</v>
      </c>
      <c r="AK6" s="2" t="s">
        <v>46</v>
      </c>
      <c r="AL6" s="2" t="s">
        <v>47</v>
      </c>
      <c r="AM6" s="2" t="s">
        <v>48</v>
      </c>
      <c r="AN6" s="3" t="s">
        <v>49</v>
      </c>
      <c r="AO6" s="2" t="s">
        <v>50</v>
      </c>
      <c r="AP6" s="2" t="s">
        <v>51</v>
      </c>
      <c r="AQ6" s="2" t="s">
        <v>52</v>
      </c>
    </row>
    <row r="7" spans="1:43" x14ac:dyDescent="0.25">
      <c r="A7" s="6" t="s">
        <v>53</v>
      </c>
      <c r="B7" s="2">
        <v>383</v>
      </c>
      <c r="C7" s="2">
        <v>189</v>
      </c>
      <c r="D7" s="2">
        <v>72</v>
      </c>
      <c r="E7" s="2">
        <v>31</v>
      </c>
      <c r="F7" s="2">
        <v>14</v>
      </c>
      <c r="G7" s="2">
        <v>80</v>
      </c>
      <c r="H7" s="2">
        <v>31</v>
      </c>
      <c r="I7" s="2">
        <v>22</v>
      </c>
      <c r="J7" s="2">
        <v>10</v>
      </c>
      <c r="K7" s="2">
        <v>0</v>
      </c>
      <c r="L7" s="2">
        <v>0</v>
      </c>
      <c r="M7" s="2">
        <v>4</v>
      </c>
      <c r="N7" s="2">
        <v>17</v>
      </c>
      <c r="O7" s="3" t="s">
        <v>54</v>
      </c>
      <c r="P7" s="2">
        <v>6</v>
      </c>
      <c r="Q7" s="2">
        <v>2</v>
      </c>
      <c r="R7" s="2" t="s">
        <v>55</v>
      </c>
      <c r="S7" s="3">
        <v>25</v>
      </c>
      <c r="T7" s="3">
        <v>2</v>
      </c>
      <c r="U7" s="3">
        <v>0</v>
      </c>
      <c r="V7" s="3">
        <v>0</v>
      </c>
      <c r="W7" s="3">
        <v>0</v>
      </c>
      <c r="X7" s="27">
        <v>0</v>
      </c>
      <c r="Y7" s="2">
        <v>1037</v>
      </c>
      <c r="Z7" s="2">
        <f>149+151</f>
        <v>300</v>
      </c>
      <c r="AA7" s="2">
        <f>73+475</f>
        <v>548</v>
      </c>
      <c r="AB7" s="2">
        <f>2+9</f>
        <v>11</v>
      </c>
      <c r="AC7" s="2">
        <v>0</v>
      </c>
      <c r="AD7" s="2">
        <f>10+6</f>
        <v>16</v>
      </c>
      <c r="AE7" s="2">
        <f>12+28</f>
        <v>40</v>
      </c>
      <c r="AF7" s="2">
        <f>2+5</f>
        <v>7</v>
      </c>
      <c r="AG7" s="3">
        <f>3+1</f>
        <v>4</v>
      </c>
      <c r="AH7" s="2">
        <f>4+1+2</f>
        <v>7</v>
      </c>
      <c r="AI7" s="2">
        <v>2</v>
      </c>
      <c r="AJ7" s="2">
        <v>2</v>
      </c>
      <c r="AK7" s="2">
        <v>44</v>
      </c>
      <c r="AL7" s="7">
        <v>1060</v>
      </c>
      <c r="AM7" s="2">
        <v>1</v>
      </c>
      <c r="AN7" s="27">
        <v>0</v>
      </c>
      <c r="AO7" s="61">
        <v>2</v>
      </c>
      <c r="AP7" s="2">
        <v>2</v>
      </c>
      <c r="AQ7" s="2">
        <v>0</v>
      </c>
    </row>
    <row r="8" spans="1:43" s="11" customFormat="1" x14ac:dyDescent="0.25">
      <c r="A8" s="8" t="s">
        <v>56</v>
      </c>
      <c r="B8" s="4">
        <v>159</v>
      </c>
      <c r="C8" s="4">
        <v>70</v>
      </c>
      <c r="D8" s="4">
        <v>10</v>
      </c>
      <c r="E8" s="4">
        <v>0</v>
      </c>
      <c r="F8" s="4">
        <v>0</v>
      </c>
      <c r="G8" s="4">
        <v>0</v>
      </c>
      <c r="H8" s="4">
        <v>0</v>
      </c>
      <c r="I8" s="4">
        <v>0</v>
      </c>
      <c r="J8" s="4">
        <v>0</v>
      </c>
      <c r="K8" s="4">
        <v>0</v>
      </c>
      <c r="L8" s="4">
        <v>0</v>
      </c>
      <c r="M8" s="4">
        <v>0</v>
      </c>
      <c r="N8" s="4">
        <v>0</v>
      </c>
      <c r="O8" s="9" t="s">
        <v>57</v>
      </c>
      <c r="P8" s="4">
        <v>0</v>
      </c>
      <c r="Q8" s="4">
        <v>0</v>
      </c>
      <c r="R8" s="4" t="s">
        <v>55</v>
      </c>
      <c r="S8" s="10">
        <v>0</v>
      </c>
      <c r="T8" s="10">
        <v>0</v>
      </c>
      <c r="U8" s="10">
        <v>0</v>
      </c>
      <c r="V8" s="10">
        <v>0</v>
      </c>
      <c r="W8" s="10">
        <v>0</v>
      </c>
      <c r="X8" s="60">
        <v>0</v>
      </c>
      <c r="Y8" s="4">
        <v>86</v>
      </c>
      <c r="Z8" s="4">
        <v>26</v>
      </c>
      <c r="AA8" s="4">
        <v>32</v>
      </c>
      <c r="AB8" s="4">
        <v>0</v>
      </c>
      <c r="AC8" s="4">
        <v>0</v>
      </c>
      <c r="AD8" s="4">
        <v>0</v>
      </c>
      <c r="AE8" s="4">
        <v>4</v>
      </c>
      <c r="AF8" s="4">
        <v>0</v>
      </c>
      <c r="AG8" s="4">
        <v>0</v>
      </c>
      <c r="AH8" s="4">
        <v>0</v>
      </c>
      <c r="AI8" s="4">
        <v>1</v>
      </c>
      <c r="AJ8" s="4">
        <v>0</v>
      </c>
      <c r="AK8" s="4">
        <v>3</v>
      </c>
      <c r="AL8" s="4">
        <v>0</v>
      </c>
      <c r="AM8" s="4">
        <v>0</v>
      </c>
      <c r="AN8" s="10">
        <v>0</v>
      </c>
      <c r="AO8" s="4">
        <v>0</v>
      </c>
      <c r="AP8" s="4">
        <v>0</v>
      </c>
      <c r="AQ8" s="4">
        <v>0</v>
      </c>
    </row>
    <row r="9" spans="1:43" x14ac:dyDescent="0.25">
      <c r="A9" s="2" t="s">
        <v>58</v>
      </c>
      <c r="B9" s="2">
        <f>B7+B8</f>
        <v>542</v>
      </c>
      <c r="C9" s="2">
        <f t="shared" ref="C9:F9" si="0">C7+C8</f>
        <v>259</v>
      </c>
      <c r="D9" s="2">
        <f t="shared" si="0"/>
        <v>82</v>
      </c>
      <c r="E9" s="2">
        <f t="shared" si="0"/>
        <v>31</v>
      </c>
      <c r="F9" s="2">
        <f t="shared" si="0"/>
        <v>14</v>
      </c>
      <c r="G9" s="2">
        <f>G7+G8</f>
        <v>80</v>
      </c>
      <c r="H9" s="2">
        <f t="shared" ref="H9:I9" si="1">H7+H8</f>
        <v>31</v>
      </c>
      <c r="I9" s="2">
        <f t="shared" si="1"/>
        <v>22</v>
      </c>
      <c r="J9" s="2">
        <f>J7+J8</f>
        <v>10</v>
      </c>
      <c r="K9" s="2">
        <f t="shared" ref="K9:M9" si="2">K7+K8</f>
        <v>0</v>
      </c>
      <c r="L9" s="2">
        <f t="shared" si="2"/>
        <v>0</v>
      </c>
      <c r="M9" s="2">
        <f t="shared" si="2"/>
        <v>4</v>
      </c>
      <c r="N9" s="2">
        <f>N7+N8</f>
        <v>17</v>
      </c>
      <c r="O9" s="2"/>
      <c r="P9" s="2">
        <f>P7+P8</f>
        <v>6</v>
      </c>
      <c r="Q9" s="2">
        <f>Q7+Q8</f>
        <v>2</v>
      </c>
      <c r="R9" s="2"/>
      <c r="S9" s="3">
        <f>S7+S8</f>
        <v>25</v>
      </c>
      <c r="T9" s="3">
        <f t="shared" ref="T9:X9" si="3">T7+T8</f>
        <v>2</v>
      </c>
      <c r="U9" s="3">
        <f t="shared" si="3"/>
        <v>0</v>
      </c>
      <c r="V9" s="3">
        <f t="shared" si="3"/>
        <v>0</v>
      </c>
      <c r="W9" s="3">
        <f t="shared" si="3"/>
        <v>0</v>
      </c>
      <c r="X9" s="3">
        <f t="shared" si="3"/>
        <v>0</v>
      </c>
      <c r="Y9" s="2">
        <f>Y7+Y8</f>
        <v>1123</v>
      </c>
      <c r="Z9" s="2">
        <f t="shared" ref="Z9:AI9" si="4">Z7+Z8</f>
        <v>326</v>
      </c>
      <c r="AA9" s="2">
        <f t="shared" si="4"/>
        <v>580</v>
      </c>
      <c r="AB9" s="2">
        <f t="shared" si="4"/>
        <v>11</v>
      </c>
      <c r="AC9" s="2">
        <f t="shared" si="4"/>
        <v>0</v>
      </c>
      <c r="AD9" s="2">
        <f t="shared" si="4"/>
        <v>16</v>
      </c>
      <c r="AE9" s="2">
        <f t="shared" si="4"/>
        <v>44</v>
      </c>
      <c r="AF9" s="2">
        <f t="shared" si="4"/>
        <v>7</v>
      </c>
      <c r="AG9" s="2">
        <f t="shared" si="4"/>
        <v>4</v>
      </c>
      <c r="AH9" s="2">
        <f t="shared" si="4"/>
        <v>7</v>
      </c>
      <c r="AI9" s="2">
        <f t="shared" si="4"/>
        <v>3</v>
      </c>
      <c r="AJ9" s="2">
        <f>AJ7+AJ8</f>
        <v>2</v>
      </c>
      <c r="AK9" s="2">
        <f t="shared" ref="AK9:AQ9" si="5">AK7+AK8</f>
        <v>47</v>
      </c>
      <c r="AL9" s="2">
        <f t="shared" si="5"/>
        <v>1060</v>
      </c>
      <c r="AM9" s="2">
        <f t="shared" si="5"/>
        <v>1</v>
      </c>
      <c r="AN9" s="2">
        <f t="shared" si="5"/>
        <v>0</v>
      </c>
      <c r="AO9" s="2">
        <f t="shared" si="5"/>
        <v>2</v>
      </c>
      <c r="AP9" s="2">
        <f t="shared" si="5"/>
        <v>2</v>
      </c>
      <c r="AQ9" s="2">
        <f t="shared" si="5"/>
        <v>0</v>
      </c>
    </row>
    <row r="12" spans="1:43" x14ac:dyDescent="0.25">
      <c r="A12" s="12" t="s">
        <v>59</v>
      </c>
      <c r="B12" s="2"/>
      <c r="C12" s="2"/>
      <c r="D12" s="2"/>
      <c r="E12" s="2"/>
      <c r="F12" s="2"/>
      <c r="G12" s="2"/>
      <c r="H12" s="2"/>
      <c r="I12" s="2"/>
      <c r="J12" s="2"/>
      <c r="K12" s="2"/>
      <c r="L12" s="2"/>
      <c r="M12" s="2"/>
      <c r="N12" s="2"/>
      <c r="O12" s="2"/>
      <c r="P12" s="3"/>
      <c r="Q12" s="3"/>
      <c r="R12" s="2"/>
      <c r="S12" s="2"/>
      <c r="T12" s="2"/>
      <c r="U12" s="2"/>
      <c r="V12" s="2"/>
      <c r="W12" s="2"/>
      <c r="X12" s="2"/>
      <c r="Y12" s="2"/>
      <c r="Z12" s="2"/>
      <c r="AA12" s="13"/>
      <c r="AB12" s="13"/>
      <c r="AC12" s="13"/>
      <c r="AD12" s="13"/>
    </row>
    <row r="13" spans="1:43" x14ac:dyDescent="0.25">
      <c r="A13" s="2"/>
      <c r="B13" s="2" t="s">
        <v>60</v>
      </c>
      <c r="C13" s="2"/>
      <c r="D13" s="2"/>
      <c r="E13" s="2"/>
      <c r="F13" s="2"/>
      <c r="G13" s="2"/>
      <c r="H13" s="2"/>
      <c r="I13" s="2" t="s">
        <v>61</v>
      </c>
      <c r="J13" s="2"/>
      <c r="K13" s="2"/>
      <c r="L13" s="2"/>
      <c r="M13" s="2" t="s">
        <v>62</v>
      </c>
      <c r="N13" s="2" t="s">
        <v>63</v>
      </c>
      <c r="O13" s="2"/>
      <c r="P13" s="3"/>
      <c r="Q13" s="3" t="s">
        <v>64</v>
      </c>
      <c r="R13" s="2"/>
      <c r="S13" s="2"/>
      <c r="T13" s="3" t="s">
        <v>65</v>
      </c>
      <c r="U13" s="3"/>
      <c r="V13" s="2"/>
      <c r="W13" s="2"/>
      <c r="X13" s="2"/>
      <c r="Y13" s="2"/>
      <c r="Z13" s="2"/>
    </row>
    <row r="14" spans="1:43" x14ac:dyDescent="0.25">
      <c r="A14" s="2"/>
      <c r="B14" s="2" t="s">
        <v>35</v>
      </c>
      <c r="C14" s="2" t="s">
        <v>36</v>
      </c>
      <c r="D14" s="2" t="s">
        <v>66</v>
      </c>
      <c r="E14" s="2" t="s">
        <v>67</v>
      </c>
      <c r="F14" s="2" t="s">
        <v>68</v>
      </c>
      <c r="G14" s="2" t="s">
        <v>69</v>
      </c>
      <c r="H14" s="2"/>
      <c r="I14" s="2" t="s">
        <v>70</v>
      </c>
      <c r="J14" s="2" t="s">
        <v>71</v>
      </c>
      <c r="K14" s="2" t="s">
        <v>72</v>
      </c>
      <c r="L14" s="2" t="s">
        <v>73</v>
      </c>
      <c r="M14" s="2" t="s">
        <v>35</v>
      </c>
      <c r="N14" s="2" t="s">
        <v>36</v>
      </c>
      <c r="O14" s="2" t="s">
        <v>74</v>
      </c>
      <c r="P14" s="14" t="s">
        <v>75</v>
      </c>
      <c r="Q14" s="3" t="s">
        <v>76</v>
      </c>
      <c r="R14" s="2" t="s">
        <v>35</v>
      </c>
      <c r="S14" s="2" t="s">
        <v>36</v>
      </c>
      <c r="T14" s="2" t="s">
        <v>77</v>
      </c>
      <c r="U14" s="2" t="s">
        <v>28</v>
      </c>
      <c r="V14" s="2" t="s">
        <v>29</v>
      </c>
      <c r="W14" s="2" t="s">
        <v>30</v>
      </c>
      <c r="X14" s="2" t="s">
        <v>31</v>
      </c>
      <c r="Y14" s="2" t="s">
        <v>32</v>
      </c>
      <c r="Z14" s="2" t="s">
        <v>78</v>
      </c>
    </row>
    <row r="15" spans="1:43" x14ac:dyDescent="0.25">
      <c r="A15" s="6" t="s">
        <v>79</v>
      </c>
      <c r="B15" s="3">
        <v>7</v>
      </c>
      <c r="C15" s="3">
        <v>3</v>
      </c>
      <c r="D15" s="3">
        <v>3</v>
      </c>
      <c r="E15" s="3">
        <v>16</v>
      </c>
      <c r="F15" s="3">
        <v>2</v>
      </c>
      <c r="G15" s="3">
        <v>12</v>
      </c>
      <c r="H15" s="2"/>
      <c r="I15" s="3">
        <v>79</v>
      </c>
      <c r="J15" s="3">
        <v>14</v>
      </c>
      <c r="K15" s="2">
        <v>5</v>
      </c>
      <c r="L15" s="2">
        <v>8</v>
      </c>
      <c r="M15" s="2">
        <v>9</v>
      </c>
      <c r="N15" s="2">
        <v>25</v>
      </c>
      <c r="O15" s="2">
        <v>0</v>
      </c>
      <c r="P15" s="3" t="s">
        <v>57</v>
      </c>
      <c r="Q15" s="3">
        <v>3</v>
      </c>
      <c r="R15" s="2">
        <v>3</v>
      </c>
      <c r="S15" s="2">
        <v>2</v>
      </c>
      <c r="T15" s="3">
        <v>45</v>
      </c>
      <c r="U15" s="2">
        <v>45</v>
      </c>
      <c r="V15" s="2">
        <v>2</v>
      </c>
      <c r="W15" s="2">
        <v>0</v>
      </c>
      <c r="X15" s="2">
        <v>0</v>
      </c>
      <c r="Y15" s="2">
        <v>0</v>
      </c>
      <c r="Z15" s="2"/>
    </row>
    <row r="17" spans="1:6" x14ac:dyDescent="0.25">
      <c r="A17" s="12" t="s">
        <v>80</v>
      </c>
      <c r="B17" s="2"/>
      <c r="C17" s="2"/>
      <c r="D17" s="2"/>
      <c r="E17" s="2"/>
      <c r="F17" s="2"/>
    </row>
    <row r="18" spans="1:6" x14ac:dyDescent="0.25">
      <c r="A18" s="2"/>
      <c r="B18" s="2" t="s">
        <v>81</v>
      </c>
      <c r="C18" s="2" t="s">
        <v>82</v>
      </c>
      <c r="D18" s="2" t="s">
        <v>83</v>
      </c>
      <c r="E18" s="2" t="s">
        <v>84</v>
      </c>
      <c r="F18" s="2" t="s">
        <v>85</v>
      </c>
    </row>
    <row r="19" spans="1:6" x14ac:dyDescent="0.25">
      <c r="A19" s="2" t="s">
        <v>58</v>
      </c>
      <c r="B19" s="2">
        <v>0</v>
      </c>
      <c r="C19" s="2"/>
      <c r="D19" s="2"/>
      <c r="E19" s="2"/>
      <c r="F19" s="2"/>
    </row>
    <row r="20" spans="1:6" x14ac:dyDescent="0.25">
      <c r="A20" s="13"/>
      <c r="B20" s="13"/>
      <c r="C20" s="13"/>
      <c r="D20" s="13"/>
      <c r="E20" s="13"/>
      <c r="F20" s="13"/>
    </row>
    <row r="21" spans="1:6" s="17" customFormat="1" x14ac:dyDescent="0.25">
      <c r="A21" s="15" t="s">
        <v>86</v>
      </c>
      <c r="B21" s="3"/>
      <c r="C21" s="3"/>
      <c r="D21" s="3"/>
      <c r="E21" s="3"/>
      <c r="F21" s="16"/>
    </row>
    <row r="22" spans="1:6" s="17" customFormat="1" x14ac:dyDescent="0.25">
      <c r="A22" s="3"/>
      <c r="B22" s="3" t="s">
        <v>81</v>
      </c>
      <c r="C22" s="3" t="s">
        <v>87</v>
      </c>
      <c r="D22" s="3" t="s">
        <v>84</v>
      </c>
      <c r="E22" s="3" t="s">
        <v>85</v>
      </c>
      <c r="F22" s="16"/>
    </row>
    <row r="23" spans="1:6" x14ac:dyDescent="0.25">
      <c r="A23" s="3" t="s">
        <v>88</v>
      </c>
      <c r="B23" s="3">
        <v>25</v>
      </c>
      <c r="C23" s="2" t="s">
        <v>89</v>
      </c>
      <c r="D23" s="2" t="s">
        <v>89</v>
      </c>
      <c r="E23" s="2" t="s">
        <v>89</v>
      </c>
      <c r="F23" s="13"/>
    </row>
    <row r="24" spans="1:6" x14ac:dyDescent="0.25">
      <c r="A24" s="3" t="s">
        <v>90</v>
      </c>
      <c r="B24" s="2">
        <v>95</v>
      </c>
      <c r="C24" s="2" t="s">
        <v>91</v>
      </c>
      <c r="D24" s="2" t="s">
        <v>91</v>
      </c>
      <c r="E24" s="2" t="s">
        <v>89</v>
      </c>
    </row>
    <row r="25" spans="1:6" x14ac:dyDescent="0.25">
      <c r="A25" s="3" t="s">
        <v>92</v>
      </c>
      <c r="B25" s="2">
        <v>42</v>
      </c>
      <c r="C25" s="2" t="s">
        <v>89</v>
      </c>
      <c r="D25" s="2" t="s">
        <v>89</v>
      </c>
      <c r="E25" s="2" t="s">
        <v>89</v>
      </c>
    </row>
    <row r="26" spans="1:6" x14ac:dyDescent="0.25">
      <c r="A26" s="2" t="s">
        <v>93</v>
      </c>
      <c r="B26" s="2">
        <v>69</v>
      </c>
      <c r="C26" s="2" t="s">
        <v>89</v>
      </c>
      <c r="D26" s="2" t="s">
        <v>89</v>
      </c>
      <c r="E26" s="2" t="s">
        <v>89</v>
      </c>
    </row>
    <row r="27" spans="1:6" x14ac:dyDescent="0.25">
      <c r="A27" s="2" t="s">
        <v>94</v>
      </c>
      <c r="B27" s="2">
        <v>35</v>
      </c>
      <c r="C27" s="2" t="s">
        <v>91</v>
      </c>
      <c r="D27" s="2" t="s">
        <v>91</v>
      </c>
      <c r="E27" s="2" t="s">
        <v>91</v>
      </c>
    </row>
    <row r="28" spans="1:6" x14ac:dyDescent="0.25">
      <c r="A28" s="2" t="s">
        <v>95</v>
      </c>
      <c r="B28" s="2">
        <v>43</v>
      </c>
      <c r="C28" s="2" t="s">
        <v>91</v>
      </c>
      <c r="D28" s="2" t="s">
        <v>89</v>
      </c>
      <c r="E28" s="2" t="s">
        <v>89</v>
      </c>
    </row>
    <row r="29" spans="1:6" x14ac:dyDescent="0.25">
      <c r="A29" s="2" t="s">
        <v>96</v>
      </c>
      <c r="B29" s="2">
        <v>18</v>
      </c>
      <c r="C29" s="2" t="s">
        <v>91</v>
      </c>
      <c r="D29" s="2" t="s">
        <v>89</v>
      </c>
      <c r="E29" s="2" t="s">
        <v>89</v>
      </c>
    </row>
    <row r="30" spans="1:6" x14ac:dyDescent="0.25">
      <c r="A30" s="3" t="s">
        <v>58</v>
      </c>
      <c r="B30" s="18">
        <f>SUM(B23:B29)</f>
        <v>327</v>
      </c>
      <c r="C30" s="18"/>
      <c r="D30" s="13"/>
      <c r="E30" s="13"/>
    </row>
    <row r="31" spans="1:6" x14ac:dyDescent="0.25">
      <c r="A31" s="18"/>
      <c r="B31" s="18"/>
      <c r="C31" s="18"/>
      <c r="D31" s="13"/>
      <c r="E31" s="13"/>
    </row>
    <row r="32" spans="1:6" s="17" customFormat="1" x14ac:dyDescent="0.25">
      <c r="A32" s="19" t="s">
        <v>97</v>
      </c>
      <c r="B32" s="20"/>
      <c r="C32" s="20"/>
    </row>
    <row r="33" spans="1:7" s="17" customFormat="1" x14ac:dyDescent="0.25">
      <c r="A33" s="3"/>
      <c r="B33" s="3" t="s">
        <v>98</v>
      </c>
      <c r="C33" s="3" t="s">
        <v>99</v>
      </c>
    </row>
    <row r="34" spans="1:7" s="17" customFormat="1" x14ac:dyDescent="0.25">
      <c r="A34" s="27" t="s">
        <v>100</v>
      </c>
      <c r="B34" s="61">
        <v>2</v>
      </c>
      <c r="C34" s="27">
        <v>5</v>
      </c>
      <c r="E34" s="66" t="s">
        <v>236</v>
      </c>
    </row>
    <row r="35" spans="1:7" s="17" customFormat="1" x14ac:dyDescent="0.25">
      <c r="A35" s="3" t="s">
        <v>58</v>
      </c>
      <c r="B35" s="3"/>
      <c r="C35" s="3"/>
    </row>
    <row r="37" spans="1:7" s="22" customFormat="1" hidden="1" x14ac:dyDescent="0.25">
      <c r="A37" s="21" t="s">
        <v>101</v>
      </c>
      <c r="B37" s="21"/>
      <c r="C37" s="21"/>
      <c r="D37" s="21"/>
      <c r="E37" s="21"/>
      <c r="F37" s="21"/>
      <c r="G37" s="21"/>
    </row>
    <row r="38" spans="1:7" s="22" customFormat="1" hidden="1" x14ac:dyDescent="0.25">
      <c r="A38" s="21"/>
      <c r="B38" s="21" t="s">
        <v>102</v>
      </c>
      <c r="C38" s="21" t="s">
        <v>81</v>
      </c>
      <c r="D38" s="21" t="s">
        <v>103</v>
      </c>
      <c r="E38" s="21"/>
      <c r="F38" s="21" t="s">
        <v>84</v>
      </c>
      <c r="G38" s="21" t="s">
        <v>85</v>
      </c>
    </row>
    <row r="39" spans="1:7" s="22" customFormat="1" hidden="1" x14ac:dyDescent="0.25">
      <c r="A39" s="21" t="s">
        <v>104</v>
      </c>
      <c r="B39" s="21" t="s">
        <v>105</v>
      </c>
      <c r="C39" s="21">
        <v>29</v>
      </c>
      <c r="D39" s="92" t="s">
        <v>89</v>
      </c>
      <c r="E39" s="93"/>
      <c r="F39" s="21" t="s">
        <v>89</v>
      </c>
      <c r="G39" s="21" t="s">
        <v>89</v>
      </c>
    </row>
    <row r="40" spans="1:7" s="22" customFormat="1" hidden="1" x14ac:dyDescent="0.25">
      <c r="A40" s="21" t="s">
        <v>58</v>
      </c>
      <c r="B40" s="21"/>
      <c r="C40" s="21">
        <v>29</v>
      </c>
      <c r="D40" s="21"/>
      <c r="E40" s="21"/>
      <c r="F40" s="21"/>
      <c r="G40" s="21"/>
    </row>
    <row r="41" spans="1:7" hidden="1" x14ac:dyDescent="0.25"/>
    <row r="42" spans="1:7" s="17" customFormat="1" ht="15.6" customHeight="1" x14ac:dyDescent="0.25">
      <c r="A42" s="15" t="s">
        <v>106</v>
      </c>
      <c r="B42" s="3"/>
      <c r="C42" s="3"/>
      <c r="D42" s="3"/>
      <c r="E42" s="3"/>
      <c r="F42" s="3"/>
      <c r="G42" s="3"/>
    </row>
    <row r="43" spans="1:7" s="17" customFormat="1" x14ac:dyDescent="0.25">
      <c r="A43" s="3"/>
      <c r="B43" s="3" t="s">
        <v>102</v>
      </c>
      <c r="C43" s="3" t="s">
        <v>81</v>
      </c>
      <c r="D43" s="3" t="s">
        <v>103</v>
      </c>
      <c r="E43" s="3"/>
      <c r="F43" s="3" t="s">
        <v>84</v>
      </c>
      <c r="G43" s="3" t="s">
        <v>85</v>
      </c>
    </row>
    <row r="44" spans="1:7" s="17" customFormat="1" x14ac:dyDescent="0.25">
      <c r="A44" s="3" t="s">
        <v>58</v>
      </c>
      <c r="B44" s="3"/>
      <c r="C44" s="3">
        <v>0</v>
      </c>
      <c r="D44" s="3"/>
      <c r="E44" s="3"/>
      <c r="F44" s="3"/>
      <c r="G44" s="3"/>
    </row>
    <row r="46" spans="1:7" s="17" customFormat="1" x14ac:dyDescent="0.25">
      <c r="A46" s="15" t="s">
        <v>107</v>
      </c>
      <c r="B46" s="3"/>
      <c r="C46" s="3"/>
    </row>
    <row r="47" spans="1:7" s="17" customFormat="1" x14ac:dyDescent="0.25">
      <c r="A47" s="3"/>
      <c r="B47" s="17" t="s">
        <v>108</v>
      </c>
      <c r="C47" s="3" t="s">
        <v>109</v>
      </c>
      <c r="D47" s="3" t="s">
        <v>110</v>
      </c>
    </row>
    <row r="48" spans="1:7" s="17" customFormat="1" x14ac:dyDescent="0.25">
      <c r="A48" s="3" t="s">
        <v>111</v>
      </c>
      <c r="B48" s="3" t="s">
        <v>57</v>
      </c>
      <c r="C48" s="64">
        <v>6</v>
      </c>
      <c r="D48" s="68" t="s">
        <v>57</v>
      </c>
      <c r="E48" s="65" t="s">
        <v>239</v>
      </c>
    </row>
    <row r="49" spans="1:5" s="17" customFormat="1" x14ac:dyDescent="0.25">
      <c r="A49" s="3" t="s">
        <v>113</v>
      </c>
      <c r="B49" s="3" t="s">
        <v>57</v>
      </c>
      <c r="C49" s="64">
        <v>4</v>
      </c>
      <c r="D49" s="68" t="s">
        <v>57</v>
      </c>
      <c r="E49" s="65" t="s">
        <v>239</v>
      </c>
    </row>
    <row r="50" spans="1:5" s="17" customFormat="1" x14ac:dyDescent="0.25">
      <c r="A50" s="3" t="s">
        <v>114</v>
      </c>
      <c r="B50" s="3" t="s">
        <v>57</v>
      </c>
      <c r="C50" s="64">
        <v>14</v>
      </c>
      <c r="D50" s="68" t="s">
        <v>57</v>
      </c>
      <c r="E50" s="65" t="s">
        <v>239</v>
      </c>
    </row>
    <row r="51" spans="1:5" s="17" customFormat="1" x14ac:dyDescent="0.25">
      <c r="A51" s="3" t="s">
        <v>115</v>
      </c>
      <c r="B51" s="3" t="s">
        <v>112</v>
      </c>
      <c r="C51" s="23" t="s">
        <v>116</v>
      </c>
      <c r="D51" s="3" t="s">
        <v>112</v>
      </c>
    </row>
    <row r="52" spans="1:5" s="17" customFormat="1" x14ac:dyDescent="0.25">
      <c r="A52" s="24" t="s">
        <v>117</v>
      </c>
      <c r="B52" s="3" t="s">
        <v>112</v>
      </c>
      <c r="C52" s="23" t="s">
        <v>116</v>
      </c>
      <c r="D52" s="3" t="s">
        <v>112</v>
      </c>
    </row>
    <row r="53" spans="1:5" s="17" customFormat="1" x14ac:dyDescent="0.25">
      <c r="A53" s="24" t="s">
        <v>118</v>
      </c>
      <c r="B53" s="3" t="s">
        <v>112</v>
      </c>
      <c r="C53" s="23" t="s">
        <v>116</v>
      </c>
      <c r="D53" s="3" t="s">
        <v>112</v>
      </c>
    </row>
    <row r="54" spans="1:5" s="17" customFormat="1" x14ac:dyDescent="0.25">
      <c r="A54" s="24" t="s">
        <v>119</v>
      </c>
      <c r="B54" s="3" t="s">
        <v>112</v>
      </c>
      <c r="C54" s="23" t="s">
        <v>116</v>
      </c>
      <c r="D54" s="3" t="s">
        <v>112</v>
      </c>
    </row>
    <row r="55" spans="1:5" s="17" customFormat="1" x14ac:dyDescent="0.25">
      <c r="A55" s="24" t="s">
        <v>120</v>
      </c>
      <c r="B55" s="3" t="s">
        <v>112</v>
      </c>
      <c r="C55" s="23" t="s">
        <v>121</v>
      </c>
      <c r="D55" s="3" t="s">
        <v>112</v>
      </c>
    </row>
    <row r="56" spans="1:5" s="17" customFormat="1" x14ac:dyDescent="0.25">
      <c r="A56" s="24" t="s">
        <v>122</v>
      </c>
      <c r="B56" s="3" t="s">
        <v>112</v>
      </c>
      <c r="C56" s="23" t="s">
        <v>121</v>
      </c>
      <c r="D56" s="3" t="s">
        <v>112</v>
      </c>
    </row>
    <row r="57" spans="1:5" s="17" customFormat="1" x14ac:dyDescent="0.25">
      <c r="A57" s="25"/>
      <c r="B57" s="16"/>
      <c r="C57" s="26"/>
      <c r="D57" s="16"/>
    </row>
    <row r="59" spans="1:5" x14ac:dyDescent="0.25">
      <c r="A59" s="12" t="s">
        <v>123</v>
      </c>
      <c r="B59" s="2"/>
      <c r="C59" s="2"/>
    </row>
    <row r="60" spans="1:5" x14ac:dyDescent="0.25">
      <c r="A60" s="2"/>
      <c r="B60" s="2" t="s">
        <v>102</v>
      </c>
      <c r="C60" s="2" t="s">
        <v>81</v>
      </c>
    </row>
    <row r="61" spans="1:5" x14ac:dyDescent="0.25">
      <c r="A61" s="3" t="s">
        <v>124</v>
      </c>
      <c r="B61" s="3" t="s">
        <v>125</v>
      </c>
      <c r="C61" s="3">
        <v>21</v>
      </c>
    </row>
    <row r="62" spans="1:5" x14ac:dyDescent="0.25">
      <c r="A62" s="3" t="s">
        <v>58</v>
      </c>
      <c r="B62" s="3"/>
      <c r="C62" s="3">
        <v>21</v>
      </c>
    </row>
  </sheetData>
  <mergeCells count="1">
    <mergeCell ref="D39:E39"/>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
  <sheetViews>
    <sheetView workbookViewId="0">
      <selection activeCell="A4" sqref="A4"/>
    </sheetView>
  </sheetViews>
  <sheetFormatPr defaultRowHeight="15" x14ac:dyDescent="0.25"/>
  <sheetData>
    <row r="2" spans="1:1" x14ac:dyDescent="0.25">
      <c r="A2" t="s">
        <v>126</v>
      </c>
    </row>
    <row r="3" spans="1:1" x14ac:dyDescent="0.25">
      <c r="A3"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OSSERVAZIONI MdS</vt:lpstr>
      <vt:lpstr>Griglia (COMPILATA)</vt:lpstr>
      <vt:lpstr>Regole</vt:lpstr>
    </vt:vector>
  </TitlesOfParts>
  <Company>USL della Valle d'Aosta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DONNET NATHALIE - NDONNET@ausl.vda.it</dc:creator>
  <cp:lastModifiedBy>Sara BARAILLER</cp:lastModifiedBy>
  <dcterms:created xsi:type="dcterms:W3CDTF">2021-12-13T08:54:05Z</dcterms:created>
  <dcterms:modified xsi:type="dcterms:W3CDTF">2022-03-14T10:29:32Z</dcterms:modified>
  <cp:contentStatus>Finale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