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6" sheetId="1" r:id="rId1"/>
  </sheets>
  <definedNames>
    <definedName name="AOK_A_Anagrafica">#REF!</definedName>
    <definedName name="_xlnm.Print_Area" localSheetId="0">'21.6'!$A$1:$W$41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<sst xmlns="http://schemas.openxmlformats.org/spreadsheetml/2006/main" count="157" uniqueCount="26">
  <si>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</si>
  <si>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</si>
  <si>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</si>
  <si>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</si>
  <si>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</si>
  <si>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</si>
  <si>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</si>
  <si>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</si>
  <si>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</si>
  <si>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</si>
  <si>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t>TOTALE</t>
  </si>
  <si>
    <t>COMUNI **</t>
  </si>
  <si>
    <t>COMUNITA' MONTANE **</t>
  </si>
  <si>
    <t>ASSOCIAZIONE DEI COMUNI - CONSORZI **</t>
  </si>
  <si>
    <t>Dirigente***</t>
  </si>
  <si>
    <t>*** Dato concernente tutti gli incarichi conferiti, ivi compresi esterni, fiduciari e segretari particolari</t>
  </si>
  <si>
    <t>* Dati al 31/12</t>
  </si>
  <si>
    <t>Maschi</t>
  </si>
  <si>
    <t>Femmine</t>
  </si>
  <si>
    <t>** Tali dati non sono comprensivi delle figure professionali dei segretari degli enti locali. Si precisa che le sedi di segreteria dei tre livelli 
    considerati sono complessivamente 60</t>
  </si>
  <si>
    <t>GENERE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</si>
  <si>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</si>
  <si>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t>Tavola 21.6 - Totale dipendenti per ente, genere e livello di inquadramento - Valle d'Aosta - Anni 2011-2012 *</t>
  </si>
  <si>
    <t>ANNO 2011</t>
  </si>
  <si>
    <t>ANNO 2012</t>
  </si>
  <si>
    <t>Altre figure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</si>
</sst>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3" fontId="25" fillId="25" borderId="12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1" fontId="25" fillId="25" borderId="0" xfId="0" applyNumberFormat="1" applyFont="1" applyFill="1" applyBorder="1" applyAlignment="1">
      <alignment horizontal="right" vertical="center"/>
    </xf>
    <xf numFmtId="41" fontId="28" fillId="25" borderId="11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7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SheetLayoutView="50" zoomScalePageLayoutView="0" workbookViewId="0" topLeftCell="A1">
      <selection activeCell="O40" sqref="O40"/>
    </sheetView>
  </sheetViews>
  <sheetFormatPr defaultColWidth="11.421875" defaultRowHeight="12.75"/>
  <cols>
    <col min="1" max="1" width="12.28125" style="1" customWidth="1"/>
    <col min="2" max="11" width="8.8515625" style="1" customWidth="1"/>
    <col min="12" max="13" width="11.421875" style="1" customWidth="1"/>
    <col min="14" max="23" width="8.8515625" style="1" customWidth="1"/>
    <col min="24" max="16384" width="11.421875" style="1" customWidth="1"/>
  </cols>
  <sheetData>
    <row r="1" spans="1:11" ht="12.7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23" ht="12.75">
      <c r="B3" s="22" t="s">
        <v>23</v>
      </c>
      <c r="C3" s="22"/>
      <c r="D3" s="22"/>
      <c r="E3" s="22"/>
      <c r="F3" s="22"/>
      <c r="G3" s="22"/>
      <c r="H3" s="22"/>
      <c r="I3" s="22"/>
      <c r="J3" s="22"/>
      <c r="K3" s="22"/>
      <c r="N3" s="22" t="s">
        <v>24</v>
      </c>
      <c r="O3" s="22"/>
      <c r="P3" s="22"/>
      <c r="Q3" s="22"/>
      <c r="R3" s="22"/>
      <c r="S3" s="22"/>
      <c r="T3" s="22"/>
      <c r="U3" s="22"/>
      <c r="V3" s="22"/>
      <c r="W3" s="22"/>
    </row>
    <row r="4" spans="1:23" ht="12.75" customHeight="1">
      <c r="A4" s="3"/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5"/>
      <c r="M4" s="3"/>
      <c r="N4" s="23" t="s">
        <v>11</v>
      </c>
      <c r="O4" s="24"/>
      <c r="P4" s="24"/>
      <c r="Q4" s="24"/>
      <c r="R4" s="24"/>
      <c r="S4" s="24"/>
      <c r="T4" s="24"/>
      <c r="U4" s="24"/>
      <c r="V4" s="24"/>
      <c r="W4" s="25"/>
    </row>
    <row r="5" spans="1:23" s="5" customFormat="1" ht="12.75" customHeight="1">
      <c r="A5" s="4" t="s">
        <v>20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25</v>
      </c>
      <c r="K5" s="16" t="s">
        <v>8</v>
      </c>
      <c r="M5" s="4" t="s">
        <v>20</v>
      </c>
      <c r="N5" s="16" t="s">
        <v>0</v>
      </c>
      <c r="O5" s="16" t="s">
        <v>1</v>
      </c>
      <c r="P5" s="16" t="s">
        <v>2</v>
      </c>
      <c r="Q5" s="16" t="s">
        <v>3</v>
      </c>
      <c r="R5" s="16" t="s">
        <v>4</v>
      </c>
      <c r="S5" s="16" t="s">
        <v>5</v>
      </c>
      <c r="T5" s="16" t="s">
        <v>6</v>
      </c>
      <c r="U5" s="16" t="s">
        <v>7</v>
      </c>
      <c r="V5" s="16" t="s">
        <v>25</v>
      </c>
      <c r="W5" s="16" t="s">
        <v>8</v>
      </c>
    </row>
    <row r="6" spans="1:23" s="6" customFormat="1" ht="12.75" customHeight="1">
      <c r="A6" s="12" t="s">
        <v>17</v>
      </c>
      <c r="B6" s="18">
        <f>17+7</f>
        <v>24</v>
      </c>
      <c r="C6" s="18">
        <f>29+5</f>
        <v>34</v>
      </c>
      <c r="D6" s="18">
        <f>95+3</f>
        <v>98</v>
      </c>
      <c r="E6" s="18">
        <f>102+3</f>
        <v>105</v>
      </c>
      <c r="F6" s="18">
        <f>132+4</f>
        <v>136</v>
      </c>
      <c r="G6" s="18">
        <f>126+7</f>
        <v>133</v>
      </c>
      <c r="H6" s="18">
        <f>87+6</f>
        <v>93</v>
      </c>
      <c r="I6" s="18">
        <v>4</v>
      </c>
      <c r="J6" s="19">
        <v>0</v>
      </c>
      <c r="K6" s="13">
        <f>SUM(B6:J6)</f>
        <v>627</v>
      </c>
      <c r="M6" s="12" t="s">
        <v>17</v>
      </c>
      <c r="N6" s="18">
        <v>22</v>
      </c>
      <c r="O6" s="18">
        <v>34</v>
      </c>
      <c r="P6" s="18">
        <v>94</v>
      </c>
      <c r="Q6" s="18">
        <v>108</v>
      </c>
      <c r="R6" s="18">
        <v>127</v>
      </c>
      <c r="S6" s="18">
        <v>133</v>
      </c>
      <c r="T6" s="18">
        <v>86</v>
      </c>
      <c r="U6" s="18">
        <v>4</v>
      </c>
      <c r="V6" s="19">
        <v>0</v>
      </c>
      <c r="W6" s="13">
        <f>SUM(N6:V6)</f>
        <v>608</v>
      </c>
    </row>
    <row r="7" spans="1:23" s="6" customFormat="1" ht="12.75" customHeight="1">
      <c r="A7" s="14" t="s">
        <v>18</v>
      </c>
      <c r="B7" s="18">
        <v>121</v>
      </c>
      <c r="C7" s="18">
        <v>14</v>
      </c>
      <c r="D7" s="18">
        <v>111</v>
      </c>
      <c r="E7" s="18">
        <v>1</v>
      </c>
      <c r="F7" s="18">
        <v>156</v>
      </c>
      <c r="G7" s="18">
        <v>344</v>
      </c>
      <c r="H7" s="18">
        <v>125</v>
      </c>
      <c r="I7" s="18">
        <v>5</v>
      </c>
      <c r="J7" s="19">
        <v>0</v>
      </c>
      <c r="K7" s="18">
        <f>SUM(B7:J7)</f>
        <v>877</v>
      </c>
      <c r="M7" s="14" t="s">
        <v>18</v>
      </c>
      <c r="N7" s="18">
        <v>116</v>
      </c>
      <c r="O7" s="18">
        <v>14</v>
      </c>
      <c r="P7" s="18">
        <v>110</v>
      </c>
      <c r="Q7" s="18">
        <v>1</v>
      </c>
      <c r="R7" s="18">
        <v>150</v>
      </c>
      <c r="S7" s="18">
        <v>336</v>
      </c>
      <c r="T7" s="18">
        <v>120</v>
      </c>
      <c r="U7" s="18">
        <v>5</v>
      </c>
      <c r="V7" s="19">
        <v>0</v>
      </c>
      <c r="W7" s="15">
        <f>SUM(N7:V7)</f>
        <v>852</v>
      </c>
    </row>
    <row r="8" spans="1:23" s="6" customFormat="1" ht="12.75" customHeight="1">
      <c r="A8" s="10" t="s">
        <v>10</v>
      </c>
      <c r="B8" s="11">
        <f>SUM(B6:B7)</f>
        <v>145</v>
      </c>
      <c r="C8" s="11">
        <f aca="true" t="shared" si="0" ref="C8:I8">SUM(C6:C7)</f>
        <v>48</v>
      </c>
      <c r="D8" s="11">
        <f t="shared" si="0"/>
        <v>209</v>
      </c>
      <c r="E8" s="11">
        <f t="shared" si="0"/>
        <v>106</v>
      </c>
      <c r="F8" s="11">
        <f t="shared" si="0"/>
        <v>292</v>
      </c>
      <c r="G8" s="11">
        <f t="shared" si="0"/>
        <v>477</v>
      </c>
      <c r="H8" s="11">
        <f t="shared" si="0"/>
        <v>218</v>
      </c>
      <c r="I8" s="11">
        <f t="shared" si="0"/>
        <v>9</v>
      </c>
      <c r="J8" s="20">
        <v>0</v>
      </c>
      <c r="K8" s="11">
        <f>SUM(B8:J8)</f>
        <v>1504</v>
      </c>
      <c r="M8" s="10" t="s">
        <v>10</v>
      </c>
      <c r="N8" s="11">
        <f>SUM(N6:N7)</f>
        <v>138</v>
      </c>
      <c r="O8" s="11">
        <f aca="true" t="shared" si="1" ref="O8:U8">SUM(O6:O7)</f>
        <v>48</v>
      </c>
      <c r="P8" s="11">
        <f t="shared" si="1"/>
        <v>204</v>
      </c>
      <c r="Q8" s="11">
        <f t="shared" si="1"/>
        <v>109</v>
      </c>
      <c r="R8" s="11">
        <f t="shared" si="1"/>
        <v>277</v>
      </c>
      <c r="S8" s="11">
        <f t="shared" si="1"/>
        <v>469</v>
      </c>
      <c r="T8" s="11">
        <f t="shared" si="1"/>
        <v>206</v>
      </c>
      <c r="U8" s="11">
        <f t="shared" si="1"/>
        <v>9</v>
      </c>
      <c r="V8" s="20">
        <v>0</v>
      </c>
      <c r="W8" s="11">
        <f>SUM(N8:V8)</f>
        <v>1460</v>
      </c>
    </row>
    <row r="9" spans="1:23" s="6" customFormat="1" ht="12.7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M9" s="2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3" ht="12.75" customHeight="1">
      <c r="A10" s="2"/>
      <c r="M10" s="2"/>
    </row>
    <row r="11" spans="1:23" ht="12.75" customHeight="1">
      <c r="A11" s="3"/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5"/>
      <c r="M11" s="3"/>
      <c r="N11" s="23" t="s">
        <v>12</v>
      </c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12.75" customHeight="1">
      <c r="A12" s="4" t="s">
        <v>20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4</v>
      </c>
      <c r="G12" s="16" t="s">
        <v>5</v>
      </c>
      <c r="H12" s="16" t="s">
        <v>6</v>
      </c>
      <c r="I12" s="16" t="s">
        <v>7</v>
      </c>
      <c r="J12" s="16" t="s">
        <v>25</v>
      </c>
      <c r="K12" s="16" t="s">
        <v>8</v>
      </c>
      <c r="M12" s="4" t="s">
        <v>20</v>
      </c>
      <c r="N12" s="16" t="s">
        <v>0</v>
      </c>
      <c r="O12" s="16" t="s">
        <v>1</v>
      </c>
      <c r="P12" s="16" t="s">
        <v>2</v>
      </c>
      <c r="Q12" s="16" t="s">
        <v>3</v>
      </c>
      <c r="R12" s="16" t="s">
        <v>4</v>
      </c>
      <c r="S12" s="16" t="s">
        <v>5</v>
      </c>
      <c r="T12" s="16" t="s">
        <v>6</v>
      </c>
      <c r="U12" s="16" t="s">
        <v>7</v>
      </c>
      <c r="V12" s="16" t="s">
        <v>25</v>
      </c>
      <c r="W12" s="16" t="s">
        <v>8</v>
      </c>
    </row>
    <row r="13" spans="1:23" ht="12.75" customHeight="1">
      <c r="A13" s="12" t="s">
        <v>17</v>
      </c>
      <c r="B13" s="17">
        <v>3</v>
      </c>
      <c r="C13" s="17">
        <v>4</v>
      </c>
      <c r="D13" s="17">
        <v>14</v>
      </c>
      <c r="E13" s="17">
        <v>4</v>
      </c>
      <c r="F13" s="19">
        <v>0</v>
      </c>
      <c r="G13" s="17">
        <v>22</v>
      </c>
      <c r="H13" s="17">
        <v>10</v>
      </c>
      <c r="I13" s="17">
        <v>4</v>
      </c>
      <c r="J13" s="19">
        <v>0</v>
      </c>
      <c r="K13" s="13">
        <f>SUM(B13:J13)</f>
        <v>61</v>
      </c>
      <c r="M13" s="12" t="s">
        <v>17</v>
      </c>
      <c r="N13" s="17">
        <v>5</v>
      </c>
      <c r="O13" s="17">
        <v>5</v>
      </c>
      <c r="P13" s="17">
        <v>18</v>
      </c>
      <c r="Q13" s="17">
        <v>4</v>
      </c>
      <c r="R13" s="19">
        <v>0</v>
      </c>
      <c r="S13" s="17">
        <v>21</v>
      </c>
      <c r="T13" s="17">
        <v>10</v>
      </c>
      <c r="U13" s="17">
        <v>4</v>
      </c>
      <c r="V13" s="19">
        <v>0</v>
      </c>
      <c r="W13" s="13">
        <f>SUM(N13:V13)</f>
        <v>67</v>
      </c>
    </row>
    <row r="14" spans="1:23" ht="12.75" customHeight="1">
      <c r="A14" s="14" t="s">
        <v>18</v>
      </c>
      <c r="B14" s="18">
        <v>65</v>
      </c>
      <c r="C14" s="18">
        <v>10</v>
      </c>
      <c r="D14" s="18">
        <v>464</v>
      </c>
      <c r="E14" s="19">
        <v>0</v>
      </c>
      <c r="F14" s="18">
        <v>12</v>
      </c>
      <c r="G14" s="18">
        <v>77</v>
      </c>
      <c r="H14" s="18">
        <v>36</v>
      </c>
      <c r="I14" s="19">
        <v>0</v>
      </c>
      <c r="J14" s="19">
        <v>0</v>
      </c>
      <c r="K14" s="15">
        <f>SUM(B14:J14)</f>
        <v>664</v>
      </c>
      <c r="M14" s="14" t="s">
        <v>18</v>
      </c>
      <c r="N14" s="18">
        <v>67</v>
      </c>
      <c r="O14" s="18">
        <v>10</v>
      </c>
      <c r="P14" s="18">
        <v>458</v>
      </c>
      <c r="Q14" s="19">
        <v>0</v>
      </c>
      <c r="R14" s="18">
        <v>12</v>
      </c>
      <c r="S14" s="18">
        <v>75</v>
      </c>
      <c r="T14" s="18">
        <v>33</v>
      </c>
      <c r="U14" s="19">
        <v>1</v>
      </c>
      <c r="V14" s="19">
        <v>0</v>
      </c>
      <c r="W14" s="15">
        <f>SUM(N14:V14)</f>
        <v>656</v>
      </c>
    </row>
    <row r="15" spans="1:23" ht="12.75" customHeight="1">
      <c r="A15" s="10" t="s">
        <v>10</v>
      </c>
      <c r="B15" s="11">
        <f>SUM(B13:B14)</f>
        <v>68</v>
      </c>
      <c r="C15" s="11">
        <f aca="true" t="shared" si="2" ref="C15:K15">SUM(C13:C14)</f>
        <v>14</v>
      </c>
      <c r="D15" s="11">
        <f t="shared" si="2"/>
        <v>478</v>
      </c>
      <c r="E15" s="11">
        <f t="shared" si="2"/>
        <v>4</v>
      </c>
      <c r="F15" s="11">
        <f t="shared" si="2"/>
        <v>12</v>
      </c>
      <c r="G15" s="11">
        <f t="shared" si="2"/>
        <v>99</v>
      </c>
      <c r="H15" s="11">
        <f t="shared" si="2"/>
        <v>46</v>
      </c>
      <c r="I15" s="11">
        <f t="shared" si="2"/>
        <v>4</v>
      </c>
      <c r="J15" s="20">
        <v>0</v>
      </c>
      <c r="K15" s="11">
        <f t="shared" si="2"/>
        <v>725</v>
      </c>
      <c r="L15" s="7"/>
      <c r="M15" s="10" t="s">
        <v>10</v>
      </c>
      <c r="N15" s="11">
        <f>SUM(N13:N14)</f>
        <v>72</v>
      </c>
      <c r="O15" s="11">
        <f aca="true" t="shared" si="3" ref="O15:W15">SUM(O13:O14)</f>
        <v>15</v>
      </c>
      <c r="P15" s="11">
        <f t="shared" si="3"/>
        <v>476</v>
      </c>
      <c r="Q15" s="11">
        <f t="shared" si="3"/>
        <v>4</v>
      </c>
      <c r="R15" s="11">
        <f t="shared" si="3"/>
        <v>12</v>
      </c>
      <c r="S15" s="11">
        <f t="shared" si="3"/>
        <v>96</v>
      </c>
      <c r="T15" s="11">
        <f t="shared" si="3"/>
        <v>43</v>
      </c>
      <c r="U15" s="11">
        <f t="shared" si="3"/>
        <v>5</v>
      </c>
      <c r="V15" s="20">
        <v>0</v>
      </c>
      <c r="W15" s="11">
        <f t="shared" si="3"/>
        <v>723</v>
      </c>
    </row>
    <row r="16" ht="12.75" customHeight="1"/>
    <row r="17" spans="1:13" ht="12.75" customHeight="1">
      <c r="A17" s="18"/>
      <c r="B17" s="18"/>
      <c r="C17" s="18"/>
      <c r="D17" s="19"/>
      <c r="E17" s="18"/>
      <c r="F17" s="18"/>
      <c r="G17" s="18"/>
      <c r="H17" s="18"/>
      <c r="M17" s="8"/>
    </row>
    <row r="18" spans="1:23" ht="12.75" customHeight="1">
      <c r="A18" s="3"/>
      <c r="B18" s="23" t="s">
        <v>13</v>
      </c>
      <c r="C18" s="24"/>
      <c r="D18" s="24"/>
      <c r="E18" s="24"/>
      <c r="F18" s="24"/>
      <c r="G18" s="24"/>
      <c r="H18" s="24"/>
      <c r="I18" s="24"/>
      <c r="J18" s="24"/>
      <c r="K18" s="25"/>
      <c r="M18" s="3"/>
      <c r="N18" s="23" t="s">
        <v>13</v>
      </c>
      <c r="O18" s="24"/>
      <c r="P18" s="24"/>
      <c r="Q18" s="24"/>
      <c r="R18" s="24"/>
      <c r="S18" s="24"/>
      <c r="T18" s="24"/>
      <c r="U18" s="24"/>
      <c r="V18" s="24"/>
      <c r="W18" s="25"/>
    </row>
    <row r="19" spans="1:23" ht="12.75" customHeight="1">
      <c r="A19" s="4" t="s">
        <v>20</v>
      </c>
      <c r="B19" s="16" t="s">
        <v>0</v>
      </c>
      <c r="C19" s="16" t="s">
        <v>1</v>
      </c>
      <c r="D19" s="16" t="s">
        <v>2</v>
      </c>
      <c r="E19" s="16" t="s">
        <v>3</v>
      </c>
      <c r="F19" s="16" t="s">
        <v>4</v>
      </c>
      <c r="G19" s="16" t="s">
        <v>5</v>
      </c>
      <c r="H19" s="16" t="s">
        <v>6</v>
      </c>
      <c r="I19" s="16" t="s">
        <v>7</v>
      </c>
      <c r="J19" s="16" t="s">
        <v>25</v>
      </c>
      <c r="K19" s="16" t="s">
        <v>8</v>
      </c>
      <c r="M19" s="4" t="s">
        <v>20</v>
      </c>
      <c r="N19" s="16" t="s">
        <v>0</v>
      </c>
      <c r="O19" s="16" t="s">
        <v>1</v>
      </c>
      <c r="P19" s="16" t="s">
        <v>2</v>
      </c>
      <c r="Q19" s="16" t="s">
        <v>3</v>
      </c>
      <c r="R19" s="16" t="s">
        <v>4</v>
      </c>
      <c r="S19" s="16" t="s">
        <v>5</v>
      </c>
      <c r="T19" s="16" t="s">
        <v>6</v>
      </c>
      <c r="U19" s="16" t="s">
        <v>7</v>
      </c>
      <c r="V19" s="16" t="s">
        <v>25</v>
      </c>
      <c r="W19" s="16" t="s">
        <v>8</v>
      </c>
    </row>
    <row r="20" spans="1:23" ht="12.75" customHeight="1">
      <c r="A20" s="12" t="s">
        <v>17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7">
        <v>2</v>
      </c>
      <c r="H20" s="19">
        <v>0</v>
      </c>
      <c r="I20" s="19">
        <v>0</v>
      </c>
      <c r="J20" s="19">
        <v>0</v>
      </c>
      <c r="K20" s="13">
        <f>SUM(B20:J20)</f>
        <v>2</v>
      </c>
      <c r="M20" s="12" t="s">
        <v>17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7">
        <v>2</v>
      </c>
      <c r="T20" s="19">
        <v>0</v>
      </c>
      <c r="U20" s="19">
        <v>0</v>
      </c>
      <c r="V20" s="19">
        <v>0</v>
      </c>
      <c r="W20" s="13">
        <f>SUM(R20:V20)</f>
        <v>2</v>
      </c>
    </row>
    <row r="21" spans="1:23" s="9" customFormat="1" ht="12.75" customHeight="1">
      <c r="A21" s="14" t="s">
        <v>18</v>
      </c>
      <c r="B21" s="19">
        <v>0</v>
      </c>
      <c r="C21" s="19">
        <v>0</v>
      </c>
      <c r="D21" s="19">
        <v>0</v>
      </c>
      <c r="E21" s="19">
        <v>0</v>
      </c>
      <c r="F21" s="18">
        <v>1</v>
      </c>
      <c r="G21" s="18">
        <v>3</v>
      </c>
      <c r="H21" s="18">
        <v>2</v>
      </c>
      <c r="I21" s="19">
        <v>0</v>
      </c>
      <c r="J21" s="19">
        <v>0</v>
      </c>
      <c r="K21" s="15">
        <f>SUM(B21:J21)</f>
        <v>6</v>
      </c>
      <c r="M21" s="14" t="s">
        <v>18</v>
      </c>
      <c r="N21" s="19">
        <v>0</v>
      </c>
      <c r="O21" s="19">
        <v>0</v>
      </c>
      <c r="P21" s="19">
        <v>0</v>
      </c>
      <c r="Q21" s="19">
        <v>0</v>
      </c>
      <c r="R21" s="18">
        <v>1</v>
      </c>
      <c r="S21" s="18">
        <v>3</v>
      </c>
      <c r="T21" s="18">
        <v>2</v>
      </c>
      <c r="U21" s="19">
        <v>0</v>
      </c>
      <c r="V21" s="19">
        <v>0</v>
      </c>
      <c r="W21" s="15">
        <f>SUM(N21:V21)</f>
        <v>6</v>
      </c>
    </row>
    <row r="22" spans="1:23" ht="12.75" customHeight="1">
      <c r="A22" s="10" t="s">
        <v>10</v>
      </c>
      <c r="B22" s="20">
        <f>SUM(B20:B21)</f>
        <v>0</v>
      </c>
      <c r="C22" s="20">
        <f aca="true" t="shared" si="4" ref="C22:I22">SUM(C20:C21)</f>
        <v>0</v>
      </c>
      <c r="D22" s="20">
        <f t="shared" si="4"/>
        <v>0</v>
      </c>
      <c r="E22" s="20">
        <f t="shared" si="4"/>
        <v>0</v>
      </c>
      <c r="F22" s="11">
        <f>SUM(F20:F21)</f>
        <v>1</v>
      </c>
      <c r="G22" s="11">
        <f>SUM(G20:G21)</f>
        <v>5</v>
      </c>
      <c r="H22" s="11">
        <f>SUM(H20:H21)</f>
        <v>2</v>
      </c>
      <c r="I22" s="20">
        <f t="shared" si="4"/>
        <v>0</v>
      </c>
      <c r="J22" s="20">
        <v>0</v>
      </c>
      <c r="K22" s="11">
        <f>SUM(B22:J22)</f>
        <v>8</v>
      </c>
      <c r="M22" s="10" t="s">
        <v>10</v>
      </c>
      <c r="N22" s="20">
        <f aca="true" t="shared" si="5" ref="N22:U22">SUM(N20:N21)</f>
        <v>0</v>
      </c>
      <c r="O22" s="20">
        <f t="shared" si="5"/>
        <v>0</v>
      </c>
      <c r="P22" s="20">
        <f t="shared" si="5"/>
        <v>0</v>
      </c>
      <c r="Q22" s="20">
        <f t="shared" si="5"/>
        <v>0</v>
      </c>
      <c r="R22" s="11">
        <f t="shared" si="5"/>
        <v>1</v>
      </c>
      <c r="S22" s="11">
        <f t="shared" si="5"/>
        <v>5</v>
      </c>
      <c r="T22" s="11">
        <f t="shared" si="5"/>
        <v>2</v>
      </c>
      <c r="U22" s="20">
        <f t="shared" si="5"/>
        <v>0</v>
      </c>
      <c r="V22" s="20">
        <v>0</v>
      </c>
      <c r="W22" s="11">
        <f>SUM(N22:V22)</f>
        <v>8</v>
      </c>
    </row>
    <row r="23" ht="12.75" customHeight="1"/>
    <row r="24" ht="12.75" customHeight="1"/>
    <row r="25" spans="1:23" ht="12.75" customHeight="1">
      <c r="A25" s="3"/>
      <c r="B25" s="23" t="s">
        <v>9</v>
      </c>
      <c r="C25" s="24"/>
      <c r="D25" s="24"/>
      <c r="E25" s="24"/>
      <c r="F25" s="24"/>
      <c r="G25" s="24"/>
      <c r="H25" s="24"/>
      <c r="I25" s="24"/>
      <c r="J25" s="24"/>
      <c r="K25" s="25"/>
      <c r="M25" s="3"/>
      <c r="N25" s="23" t="s">
        <v>9</v>
      </c>
      <c r="O25" s="24"/>
      <c r="P25" s="24"/>
      <c r="Q25" s="24"/>
      <c r="R25" s="24"/>
      <c r="S25" s="24"/>
      <c r="T25" s="24"/>
      <c r="U25" s="24"/>
      <c r="V25" s="24"/>
      <c r="W25" s="25"/>
    </row>
    <row r="26" spans="1:23" ht="12.75" customHeight="1">
      <c r="A26" s="4" t="s">
        <v>20</v>
      </c>
      <c r="B26" s="16" t="s">
        <v>0</v>
      </c>
      <c r="C26" s="16" t="s">
        <v>1</v>
      </c>
      <c r="D26" s="16" t="s">
        <v>2</v>
      </c>
      <c r="E26" s="16" t="s">
        <v>3</v>
      </c>
      <c r="F26" s="16" t="s">
        <v>4</v>
      </c>
      <c r="G26" s="16" t="s">
        <v>5</v>
      </c>
      <c r="H26" s="16" t="s">
        <v>6</v>
      </c>
      <c r="I26" s="16" t="s">
        <v>14</v>
      </c>
      <c r="J26" s="16" t="s">
        <v>25</v>
      </c>
      <c r="K26" s="16" t="s">
        <v>8</v>
      </c>
      <c r="M26" s="4" t="s">
        <v>20</v>
      </c>
      <c r="N26" s="16" t="s">
        <v>0</v>
      </c>
      <c r="O26" s="16" t="s">
        <v>1</v>
      </c>
      <c r="P26" s="16" t="s">
        <v>2</v>
      </c>
      <c r="Q26" s="16" t="s">
        <v>3</v>
      </c>
      <c r="R26" s="16" t="s">
        <v>4</v>
      </c>
      <c r="S26" s="16" t="s">
        <v>5</v>
      </c>
      <c r="T26" s="16" t="s">
        <v>6</v>
      </c>
      <c r="U26" s="16" t="s">
        <v>14</v>
      </c>
      <c r="V26" s="16" t="s">
        <v>25</v>
      </c>
      <c r="W26" s="16" t="s">
        <v>8</v>
      </c>
    </row>
    <row r="27" spans="1:23" ht="12.75" customHeight="1">
      <c r="A27" s="12" t="s">
        <v>17</v>
      </c>
      <c r="B27" s="17">
        <v>33</v>
      </c>
      <c r="C27" s="17">
        <v>53</v>
      </c>
      <c r="D27" s="17">
        <v>268</v>
      </c>
      <c r="E27" s="17">
        <v>181</v>
      </c>
      <c r="F27" s="17">
        <v>122</v>
      </c>
      <c r="G27" s="17">
        <v>336</v>
      </c>
      <c r="H27" s="17">
        <v>137</v>
      </c>
      <c r="I27" s="17">
        <v>93</v>
      </c>
      <c r="J27" s="17">
        <v>2</v>
      </c>
      <c r="K27" s="13">
        <f>SUM(B27:J27)</f>
        <v>1225</v>
      </c>
      <c r="M27" s="12" t="s">
        <v>17</v>
      </c>
      <c r="N27" s="17">
        <v>34</v>
      </c>
      <c r="O27" s="17">
        <v>54</v>
      </c>
      <c r="P27" s="17">
        <v>262</v>
      </c>
      <c r="Q27" s="17">
        <v>178</v>
      </c>
      <c r="R27" s="17">
        <v>112</v>
      </c>
      <c r="S27" s="17">
        <v>337</v>
      </c>
      <c r="T27" s="17">
        <v>140</v>
      </c>
      <c r="U27" s="17">
        <v>91</v>
      </c>
      <c r="V27" s="17">
        <v>3</v>
      </c>
      <c r="W27" s="13">
        <f>SUM(N27:V27)</f>
        <v>1211</v>
      </c>
    </row>
    <row r="28" spans="1:23" ht="12.75" customHeight="1">
      <c r="A28" s="14" t="s">
        <v>18</v>
      </c>
      <c r="B28" s="18">
        <v>235</v>
      </c>
      <c r="C28" s="18">
        <v>13</v>
      </c>
      <c r="D28" s="18">
        <v>510</v>
      </c>
      <c r="E28" s="18">
        <f>2+16</f>
        <v>18</v>
      </c>
      <c r="F28" s="18">
        <v>29</v>
      </c>
      <c r="G28" s="18">
        <v>487</v>
      </c>
      <c r="H28" s="18">
        <v>257</v>
      </c>
      <c r="I28" s="18">
        <v>48</v>
      </c>
      <c r="J28" s="18">
        <v>4</v>
      </c>
      <c r="K28" s="15">
        <f>SUM(B28:J28)</f>
        <v>1601</v>
      </c>
      <c r="M28" s="14" t="s">
        <v>18</v>
      </c>
      <c r="N28" s="18">
        <v>235</v>
      </c>
      <c r="O28" s="18">
        <v>11</v>
      </c>
      <c r="P28" s="18">
        <v>524</v>
      </c>
      <c r="Q28" s="18">
        <v>16</v>
      </c>
      <c r="R28" s="18">
        <v>28</v>
      </c>
      <c r="S28" s="18">
        <v>474</v>
      </c>
      <c r="T28" s="18">
        <v>263</v>
      </c>
      <c r="U28" s="18">
        <v>40</v>
      </c>
      <c r="V28" s="18">
        <v>5</v>
      </c>
      <c r="W28" s="15">
        <f>SUM(N28:V28)</f>
        <v>1596</v>
      </c>
    </row>
    <row r="29" spans="1:23" ht="12.75" customHeight="1">
      <c r="A29" s="10" t="s">
        <v>10</v>
      </c>
      <c r="B29" s="11">
        <f>SUM(B27:B28)</f>
        <v>268</v>
      </c>
      <c r="C29" s="11">
        <f aca="true" t="shared" si="6" ref="C29:J29">SUM(C27:C28)</f>
        <v>66</v>
      </c>
      <c r="D29" s="11">
        <f t="shared" si="6"/>
        <v>778</v>
      </c>
      <c r="E29" s="11">
        <f t="shared" si="6"/>
        <v>199</v>
      </c>
      <c r="F29" s="11">
        <f t="shared" si="6"/>
        <v>151</v>
      </c>
      <c r="G29" s="11">
        <f t="shared" si="6"/>
        <v>823</v>
      </c>
      <c r="H29" s="11">
        <f t="shared" si="6"/>
        <v>394</v>
      </c>
      <c r="I29" s="11">
        <f t="shared" si="6"/>
        <v>141</v>
      </c>
      <c r="J29" s="11">
        <f t="shared" si="6"/>
        <v>6</v>
      </c>
      <c r="K29" s="11">
        <f>SUM(B29:J29)</f>
        <v>2826</v>
      </c>
      <c r="M29" s="10" t="s">
        <v>10</v>
      </c>
      <c r="N29" s="11">
        <f>SUM(N27:N28)</f>
        <v>269</v>
      </c>
      <c r="O29" s="11">
        <f aca="true" t="shared" si="7" ref="O29:V29">SUM(O27:O28)</f>
        <v>65</v>
      </c>
      <c r="P29" s="11">
        <f t="shared" si="7"/>
        <v>786</v>
      </c>
      <c r="Q29" s="11">
        <f t="shared" si="7"/>
        <v>194</v>
      </c>
      <c r="R29" s="11">
        <f t="shared" si="7"/>
        <v>140</v>
      </c>
      <c r="S29" s="11">
        <f t="shared" si="7"/>
        <v>811</v>
      </c>
      <c r="T29" s="11">
        <f t="shared" si="7"/>
        <v>403</v>
      </c>
      <c r="U29" s="11">
        <f t="shared" si="7"/>
        <v>131</v>
      </c>
      <c r="V29" s="11">
        <f t="shared" si="7"/>
        <v>8</v>
      </c>
      <c r="W29" s="11">
        <f>SUM(N29:V29)</f>
        <v>2807</v>
      </c>
    </row>
    <row r="30" ht="12.75" customHeight="1"/>
    <row r="31" spans="1:23" ht="12.75" customHeight="1">
      <c r="A31" s="3"/>
      <c r="B31" s="23" t="s">
        <v>10</v>
      </c>
      <c r="C31" s="24"/>
      <c r="D31" s="24"/>
      <c r="E31" s="24"/>
      <c r="F31" s="24"/>
      <c r="G31" s="24"/>
      <c r="H31" s="24"/>
      <c r="I31" s="24"/>
      <c r="J31" s="24"/>
      <c r="K31" s="25"/>
      <c r="M31" s="3"/>
      <c r="N31" s="23" t="s">
        <v>10</v>
      </c>
      <c r="O31" s="24"/>
      <c r="P31" s="24"/>
      <c r="Q31" s="24"/>
      <c r="R31" s="24"/>
      <c r="S31" s="24"/>
      <c r="T31" s="24"/>
      <c r="U31" s="24"/>
      <c r="V31" s="24"/>
      <c r="W31" s="25"/>
    </row>
    <row r="32" spans="1:23" ht="12.75" customHeight="1">
      <c r="A32" s="4" t="s">
        <v>20</v>
      </c>
      <c r="B32" s="16" t="s">
        <v>0</v>
      </c>
      <c r="C32" s="16" t="s">
        <v>1</v>
      </c>
      <c r="D32" s="16" t="s">
        <v>2</v>
      </c>
      <c r="E32" s="16" t="s">
        <v>3</v>
      </c>
      <c r="F32" s="16" t="s">
        <v>4</v>
      </c>
      <c r="G32" s="16" t="s">
        <v>5</v>
      </c>
      <c r="H32" s="16" t="s">
        <v>6</v>
      </c>
      <c r="I32" s="16" t="s">
        <v>14</v>
      </c>
      <c r="J32" s="16" t="s">
        <v>25</v>
      </c>
      <c r="K32" s="16" t="s">
        <v>8</v>
      </c>
      <c r="M32" s="4" t="s">
        <v>20</v>
      </c>
      <c r="N32" s="16" t="s">
        <v>0</v>
      </c>
      <c r="O32" s="16" t="s">
        <v>1</v>
      </c>
      <c r="P32" s="16" t="s">
        <v>2</v>
      </c>
      <c r="Q32" s="16" t="s">
        <v>3</v>
      </c>
      <c r="R32" s="16" t="s">
        <v>4</v>
      </c>
      <c r="S32" s="16" t="s">
        <v>5</v>
      </c>
      <c r="T32" s="16" t="s">
        <v>6</v>
      </c>
      <c r="U32" s="16" t="s">
        <v>14</v>
      </c>
      <c r="V32" s="16" t="s">
        <v>25</v>
      </c>
      <c r="W32" s="16" t="s">
        <v>8</v>
      </c>
    </row>
    <row r="33" spans="1:23" ht="12.75" customHeight="1">
      <c r="A33" s="12" t="s">
        <v>17</v>
      </c>
      <c r="B33" s="13">
        <f aca="true" t="shared" si="8" ref="B33:K35">B6+B13+B20+B27</f>
        <v>60</v>
      </c>
      <c r="C33" s="13">
        <f t="shared" si="8"/>
        <v>91</v>
      </c>
      <c r="D33" s="13">
        <f t="shared" si="8"/>
        <v>380</v>
      </c>
      <c r="E33" s="13">
        <f t="shared" si="8"/>
        <v>290</v>
      </c>
      <c r="F33" s="13">
        <f t="shared" si="8"/>
        <v>258</v>
      </c>
      <c r="G33" s="13">
        <f t="shared" si="8"/>
        <v>493</v>
      </c>
      <c r="H33" s="13">
        <f t="shared" si="8"/>
        <v>240</v>
      </c>
      <c r="I33" s="13">
        <f t="shared" si="8"/>
        <v>101</v>
      </c>
      <c r="J33" s="13">
        <f t="shared" si="8"/>
        <v>2</v>
      </c>
      <c r="K33" s="13">
        <f t="shared" si="8"/>
        <v>1915</v>
      </c>
      <c r="M33" s="12" t="s">
        <v>17</v>
      </c>
      <c r="N33" s="13">
        <f aca="true" t="shared" si="9" ref="N33:W33">N6+N13+N20+N27</f>
        <v>61</v>
      </c>
      <c r="O33" s="13">
        <f t="shared" si="9"/>
        <v>93</v>
      </c>
      <c r="P33" s="13">
        <f t="shared" si="9"/>
        <v>374</v>
      </c>
      <c r="Q33" s="13">
        <f t="shared" si="9"/>
        <v>290</v>
      </c>
      <c r="R33" s="13">
        <f t="shared" si="9"/>
        <v>239</v>
      </c>
      <c r="S33" s="13">
        <f t="shared" si="9"/>
        <v>493</v>
      </c>
      <c r="T33" s="13">
        <f t="shared" si="9"/>
        <v>236</v>
      </c>
      <c r="U33" s="13">
        <f t="shared" si="9"/>
        <v>99</v>
      </c>
      <c r="V33" s="13">
        <f>V6+V13+V20+V27</f>
        <v>3</v>
      </c>
      <c r="W33" s="13">
        <f t="shared" si="9"/>
        <v>1888</v>
      </c>
    </row>
    <row r="34" spans="1:23" ht="12.75" customHeight="1">
      <c r="A34" s="14" t="s">
        <v>18</v>
      </c>
      <c r="B34" s="15">
        <f t="shared" si="8"/>
        <v>421</v>
      </c>
      <c r="C34" s="15">
        <f t="shared" si="8"/>
        <v>37</v>
      </c>
      <c r="D34" s="15">
        <f t="shared" si="8"/>
        <v>1085</v>
      </c>
      <c r="E34" s="15">
        <f t="shared" si="8"/>
        <v>19</v>
      </c>
      <c r="F34" s="15">
        <f t="shared" si="8"/>
        <v>198</v>
      </c>
      <c r="G34" s="15">
        <f t="shared" si="8"/>
        <v>911</v>
      </c>
      <c r="H34" s="15">
        <f t="shared" si="8"/>
        <v>420</v>
      </c>
      <c r="I34" s="15">
        <f t="shared" si="8"/>
        <v>53</v>
      </c>
      <c r="J34" s="15">
        <f t="shared" si="8"/>
        <v>4</v>
      </c>
      <c r="K34" s="15">
        <f t="shared" si="8"/>
        <v>3148</v>
      </c>
      <c r="M34" s="14" t="s">
        <v>18</v>
      </c>
      <c r="N34" s="15">
        <f aca="true" t="shared" si="10" ref="N34:W34">N7+N14+N21+N28</f>
        <v>418</v>
      </c>
      <c r="O34" s="15">
        <f t="shared" si="10"/>
        <v>35</v>
      </c>
      <c r="P34" s="15">
        <f t="shared" si="10"/>
        <v>1092</v>
      </c>
      <c r="Q34" s="15">
        <f t="shared" si="10"/>
        <v>17</v>
      </c>
      <c r="R34" s="15">
        <f t="shared" si="10"/>
        <v>191</v>
      </c>
      <c r="S34" s="15">
        <f t="shared" si="10"/>
        <v>888</v>
      </c>
      <c r="T34" s="15">
        <f t="shared" si="10"/>
        <v>418</v>
      </c>
      <c r="U34" s="15">
        <f t="shared" si="10"/>
        <v>46</v>
      </c>
      <c r="V34" s="15">
        <f>V7+V14+V21+V28</f>
        <v>5</v>
      </c>
      <c r="W34" s="15">
        <f t="shared" si="10"/>
        <v>3110</v>
      </c>
    </row>
    <row r="35" spans="1:23" ht="12.75" customHeight="1">
      <c r="A35" s="10" t="s">
        <v>10</v>
      </c>
      <c r="B35" s="11">
        <f t="shared" si="8"/>
        <v>481</v>
      </c>
      <c r="C35" s="11">
        <f t="shared" si="8"/>
        <v>128</v>
      </c>
      <c r="D35" s="11">
        <f t="shared" si="8"/>
        <v>1465</v>
      </c>
      <c r="E35" s="11">
        <f t="shared" si="8"/>
        <v>309</v>
      </c>
      <c r="F35" s="11">
        <f t="shared" si="8"/>
        <v>456</v>
      </c>
      <c r="G35" s="11">
        <f t="shared" si="8"/>
        <v>1404</v>
      </c>
      <c r="H35" s="11">
        <f t="shared" si="8"/>
        <v>660</v>
      </c>
      <c r="I35" s="11">
        <f t="shared" si="8"/>
        <v>154</v>
      </c>
      <c r="J35" s="11">
        <f t="shared" si="8"/>
        <v>6</v>
      </c>
      <c r="K35" s="11">
        <f>SUM(B35:J35)</f>
        <v>5063</v>
      </c>
      <c r="M35" s="10" t="s">
        <v>10</v>
      </c>
      <c r="N35" s="11">
        <f aca="true" t="shared" si="11" ref="N35:U35">N8+N15+N22+N29</f>
        <v>479</v>
      </c>
      <c r="O35" s="11">
        <f t="shared" si="11"/>
        <v>128</v>
      </c>
      <c r="P35" s="11">
        <f t="shared" si="11"/>
        <v>1466</v>
      </c>
      <c r="Q35" s="11">
        <f t="shared" si="11"/>
        <v>307</v>
      </c>
      <c r="R35" s="11">
        <f t="shared" si="11"/>
        <v>430</v>
      </c>
      <c r="S35" s="11">
        <f t="shared" si="11"/>
        <v>1381</v>
      </c>
      <c r="T35" s="11">
        <f t="shared" si="11"/>
        <v>654</v>
      </c>
      <c r="U35" s="11">
        <f t="shared" si="11"/>
        <v>145</v>
      </c>
      <c r="V35" s="11">
        <f>V8+V15+V22+V29</f>
        <v>8</v>
      </c>
      <c r="W35" s="11">
        <f>SUM(N35:V35)</f>
        <v>4998</v>
      </c>
    </row>
    <row r="37" spans="1:11" ht="12.75">
      <c r="A37" s="26" t="s">
        <v>21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ht="12.75">
      <c r="A38" s="8" t="s">
        <v>16</v>
      </c>
    </row>
    <row r="39" spans="1:11" ht="24.75" customHeight="1">
      <c r="A39" s="28" t="s">
        <v>19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ht="12.75">
      <c r="A40" s="8" t="s">
        <v>15</v>
      </c>
    </row>
  </sheetData>
  <sheetProtection/>
  <mergeCells count="15">
    <mergeCell ref="A37:K37"/>
    <mergeCell ref="A1:K1"/>
    <mergeCell ref="A39:K39"/>
    <mergeCell ref="B31:K31"/>
    <mergeCell ref="B4:K4"/>
    <mergeCell ref="B11:K11"/>
    <mergeCell ref="B18:K18"/>
    <mergeCell ref="B25:K25"/>
    <mergeCell ref="B3:K3"/>
    <mergeCell ref="N3:W3"/>
    <mergeCell ref="N4:W4"/>
    <mergeCell ref="N11:W11"/>
    <mergeCell ref="N18:W18"/>
    <mergeCell ref="N25:W25"/>
    <mergeCell ref="N31:W3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2014-08-25T12:44:12Z</cp:lastPrinted>
  <dcterms:created xsi:type="dcterms:W3CDTF">2009-05-07T10:20:54Z</dcterms:created>
  <dcterms:modified xsi:type="dcterms:W3CDTF">2014-08-25T12:44:25Z</dcterms:modified>
  <cp:category/>
  <cp:version/>
  <cp:contentType/>
  <cp:contentStatus/>
</cp:coreProperties>
</file>