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5135" activeTab="0"/>
  </bookViews>
  <sheets>
    <sheet name="7.2" sheetId="1" r:id="rId1"/>
  </sheets>
  <definedNames>
    <definedName name="_xlnm.Print_Area" localSheetId="0">'7.2'!$A$1:$J$48</definedName>
  </definedNames>
  <calcPr fullCalcOnLoad="1"/>
</workbook>
</file>

<file path=xl/sharedStrings.xml><?xml version="1.0" encoding="utf-8"?>
<sst xmlns="http://schemas.openxmlformats.org/spreadsheetml/2006/main" count="37" uniqueCount="36">
  <si>
    <r>
      <t>Fonte:</t>
    </r>
    <r>
      <rPr>
        <sz val="7"/>
        <rFont val="Arial"/>
        <family val="2"/>
      </rPr>
      <t xml:space="preserve"> Associazione Forte di Bard</t>
    </r>
  </si>
  <si>
    <t>Mostre, musei ed eventi</t>
  </si>
  <si>
    <t>Passaggi stimati presso la fortezza e non finalizzati ad acquisto di biglietto
(inclusi eventi estivi)</t>
  </si>
  <si>
    <t>VISITATORI PER TIPOLOGIA DI INGRESSO</t>
  </si>
  <si>
    <t>(a) Dettaglio delle Mostre evento:</t>
  </si>
  <si>
    <t>Anno 2006 - "Alpi di Sogno" (15 gennaio - 17 settembre)</t>
  </si>
  <si>
    <t>Anno 2007 - "In Cima alle Stelle" (4 aprile - 2 settembre)</t>
  </si>
  <si>
    <t xml:space="preserve">    di cui solo Planetario annesso Mostra</t>
  </si>
  <si>
    <t>TOTALE PASSAGGI STIMATI E VISITATORI MOSTRE, MUSEI ED EVENTI</t>
  </si>
  <si>
    <t>(b) Dettaglio delle altre mostre:</t>
  </si>
  <si>
    <t xml:space="preserve">  -  Museo delle Alpi </t>
  </si>
  <si>
    <t xml:space="preserve">     di cui relativa Mostra evento inclusa - dato complessivo (a)</t>
  </si>
  <si>
    <t>(c) Apertura maggio 2009</t>
  </si>
  <si>
    <t>PERSONALI REALIZZATE PRESSO LA STRUTTURA SCUDERIE (e)</t>
  </si>
  <si>
    <t xml:space="preserve">  -  Prigioni (d)</t>
  </si>
  <si>
    <t>(e) Dettaglio delle Personali realizzate in accordo con l'Assessorato all'Istruzione e Cultura:</t>
  </si>
  <si>
    <t>chiuse per allestimento</t>
  </si>
  <si>
    <r>
      <t xml:space="preserve">  -  Altre mostre </t>
    </r>
    <r>
      <rPr>
        <i/>
        <sz val="8"/>
        <rFont val="Arial"/>
        <family val="2"/>
      </rPr>
      <t>(b)</t>
    </r>
  </si>
  <si>
    <t xml:space="preserve">           Anno 2009 -      "Verso l’Alto": 23.263 visitatori (9 aprile – 30 agosto)
                                     "Le Vette tra il Forte e il Cielo” - spettacolo multimediale annesso alla mostra Verso l’Alto di Paolo Buroni : 18.002 visitatori
                                     "In My Secret Life – Voci su tela": 7.464 visitatori (25 settembre – 22 novembre) 
                                     "Volti e Luoghi" di Diego Cesare: 4.196 visitatori (4 dicembre 2009 – 14 febbraio 2010) </t>
  </si>
  <si>
    <t xml:space="preserve">           Anno 2008 -      "TERRA – Materia e Simbolo – Arte-Video-Photo" : 22.663 visitatori (18 marzo – 31 agosto 2008)
                                     "Le Coeur et la Flamme" - Mostra sui Vigili del Fuoco : 3.924 visitatori (8 novembre 2008 – 7 gennaio 2009 – poi prorogata fino al 15 febbraio 2009) 
                                     "Segni di Pietra" - Mostra di Francesco Corni : 11.294 visitatori (11 ottobre 2008 – 15 febbraio 2009) 
</t>
  </si>
  <si>
    <t xml:space="preserve">  -  Spazio ludico-esperienziale permanente "Le Alpi dei ragazzi" (c)</t>
  </si>
  <si>
    <t xml:space="preserve">          Anno 2007 - 1. Fernando Casetta "Il Realismo vivente" e Ezio Bordet "La Doppia Vita di Ezio Bordet": 3.749 visitatori (9 giugno – 29 luglio)
                                    2. Salvatore Cazzato "Fare Creativo: una profonda passione" e Gianni Bersezio "Le spensierate creazioni tra fantasia e montagne": 5.026 visitatori (11 agosto – 14 ottobre)
</t>
  </si>
  <si>
    <t xml:space="preserve">         Anno 2008 - 1. Pietro Celesia: 2.029 visitatori (17 maggio - 22 giugno)
                                   2. Manuel Riccardi: 5.494 visitatori (27 giugno - 17 agosto)
                                   3. Broglia e Peloso: 5.364 visitatori (22 agosto - 12 ottobre)</t>
  </si>
  <si>
    <t xml:space="preserve">         Anno 2009 - 1. Hone ArtLab: 2.683 visitatori (30 aprile - 14 maggio)
                                   2. Vito Mele e Cristina Cancellarai: 6.259 visitatori (19 giugno - 23 agosto)
                                   3. Chenuil e Gelcich: 3.051 visitatori (29 agosto - 11 ottobre)</t>
  </si>
  <si>
    <t xml:space="preserve">         Anno 2010 -  1. Mostra di Ugo Lucio Borga Les Yeux de la Guerre: 2.253 visitatori (7 maggio – 13 giugno)
                                   2. Personali di Trevisan e Pivot: 4.179 visitatori (19 giugno – 15 agosto)
                                   3. Mostra Associazione Artisti Valdostani: 2.926 visitatori (21 agosto – 10 ottobre)</t>
  </si>
  <si>
    <t xml:space="preserve">           Anno 2010 -      "BBC Wildlife Photographer of the Year 2009": 10.840 visitatori (15 gennaio – 25 marzo)
                                     "La Visione dello Spazio” - Mostra di architettura : 5.103  visitatori (2 aprile – 2 maggio)
                                     "Space Change – David Tremlett &amp; Mark Lewis in Forte di Bard": 5.564 visitatori (28 marzo – 4 luglio)
                                     "Homines dicti Walser": 21.546  visitatori (17 luglio – 21 novembre – dal 16 ottobre fino alla chiusura solo sabati e domeniche)
                                     "Alphonse Mucha - Modernista e Visionario": 23.555 visitatori (29 luglio – 21 novembre)
                                     "Tesori in soffitta – L’incanto dell’infanzia nei giocattoli di montagna": 2.359 visitatori (6 dicembre 2010 – 27 marzo 2011 - dato al 31 dicembre 2010)</t>
  </si>
  <si>
    <t xml:space="preserve">         Anno 2011 -  1. Mostra di Marino Catalano: 2.157 visitatori (11 maggio - 26 giugno 2011)
                                   2. Donatella Ribezzo: 4.127 visitatori (8 luglio - 21 agosto 2011)
                                   3. Giulio Schiavon: 2.867 visitatori (24 agosto - 9 ottobre 2011)</t>
  </si>
  <si>
    <r>
      <t xml:space="preserve">           Anno 2011 -       "Tesori in soffitta – L’incanto dell’infanzia nei giocattoli di montagna": 12.594 visitatori (6 dicembre 2010 – 27 marzo 2011 - dato dal 1 gennaio al 27 marzo 2011)
                                      "BBC Wildlife Photographer of the Year 2010": 17.372 visitatori (15 gennaio – 1 maggio 2011)
                                      Biennale di Venezia "Nuove Forme nello spazio della tradizione": 16.198 visitatori (6 luglio - n20 novembre 2011)
                                      "Mirò. Poème</t>
    </r>
    <r>
      <rPr>
        <i/>
        <sz val="7"/>
        <rFont val="Arial"/>
        <family val="2"/>
      </rPr>
      <t xml:space="preserve">": </t>
    </r>
    <r>
      <rPr>
        <sz val="7"/>
        <rFont val="Arial"/>
        <family val="2"/>
      </rPr>
      <t xml:space="preserve">42.768 visitatori (18 maggio - 20 novembre 2011)
                                      "I Tesori del Principe. Le Collezioni del Principe del Liechtenstein": 5251 visitatori (dal 9 al 31 dicembre 2011) (9 dicembre 2011 - 3 giugno 2012)
                                   </t>
    </r>
  </si>
  <si>
    <t>(d) Apertura sperimentale novembre 2009 - apertura definitiva 7 ottobre 2012</t>
  </si>
  <si>
    <t xml:space="preserve">           Anno 2012 -       "BBC Wildlife Photographer of the Year 2011": 20.848 visitatori (28 gennaio – 8 maggio 2012)
                                      "I Tesori del Principe. Le Collezioni del Principe del Liechtenstein": 43.107 visitatori (1 gennaio  - 3 giugno 2012)
                                      "Marilyn. Bert Stern. The Last Sitting": 23.956 visitatori (10 giugno - 4 novembre 2012)
                                      "Giacometti. L'Homme qui marche": 22.696 visitatori (7 luglio - 18 novembre 2012)
                                   </t>
  </si>
  <si>
    <t xml:space="preserve">         Anno 2012 -  1. Mostra di Zanetti e Gérard: 2.060 visitatori (14 giugno - 22 luglio 2012)
                                   2. Bobo Pernettaz: 4.123 visitatori (29 luglio - 9 settembre 2012)
                                   3. Andrea Alborno: 1.476 visitatori (15 settembre - 14 ottobre 2012)</t>
  </si>
  <si>
    <t xml:space="preserve">         Anno 2013 -  Mostre presso le Scuderie NON più realizzate</t>
  </si>
  <si>
    <t xml:space="preserve">           Anno 2013 -       "Dalla Terra all'Uomo. Yann Arthus-Bertrand. Un ritratto aereo del pianeta": 45.236 visitatori (7 dicembre 2012  - 9 novembre 2013) - Anno 2013 = 43.395
                                      "BBC Wildlife Photographer of the Year 2012": 16.943 visitatori (2 febbraio – 5 maggio 2013)
                                      "Magnum Contact Sheets": 26.320 visitatori (21 giugno 2013 - 6 gennaio 2014) - Anno 2013 = 24.243
                                      "World Press Photo": 6074 visitatori (7 dicembre 2013 - 6 gennaio 2014) - Anno 2013 = 3228
                                   </t>
  </si>
  <si>
    <t xml:space="preserve">           Anno 2014 -       "Montserrat. Opere maggiori dell'Abbazia": 48.276 visitatori (31 gennaio  - 2 giugno 2014)
                                      "BBC Wildlife Photographer of the Year 2013": 27.997 visitatori (31 gennaio – 2 giugno 2014)
                                      "Pablo Picasso. Il colore inciso": 34.836 visitatori (20 giugno - 26 ottobre 2014)
                                      "Sergio Larrain. Vagabondages": 14.501 visitatori (25 giugno - 9 novembre 2014)
                                      "World Press Photo": 6731 visitatori (6 dicembre 2014 - 6 gennaio 2015)
                                      "Josef Koudelka. Vestiges 1991/2014": 2.759 visitatori nel mese di dicembre 2014 (6 dicembre 2014 - 10 maggio 2015)</t>
  </si>
  <si>
    <t xml:space="preserve">         Anno 2014 - 1. Mostra di Gregorio Botta "Apnea": 3703 visitatori (24 maggio - 17 agosto 2014)</t>
  </si>
  <si>
    <t>Tavola 7.2  - Visitatori al Forte di Bard: numero di accessi complessivi e per mostre organizzate - Valle d'Aosta - Anni 2006 - 2014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</si>
</sst>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L.&quot;\ * #,##0.00_-;\-&quot;L.&quot;\ * #,##0.00_-;_-&quot;L.&quot;\ * &quot;-&quot;??_-;_-@_-"/>
    <numFmt numFmtId="173" formatCode="_-&quot;L.&quot;\ * #,##0_-;\-&quot;L.&quot;\ * #,##0_-;_-&quot;L.&quot;\ * &quot;-&quot;_-;_-@_-"/>
    <numFmt numFmtId="174" formatCode="#,##0.00_ ;\-#,##0.00\ "/>
  </numFmts>
  <fonts count="47">
    <font>
      <sz val="10"/>
      <name val="Arial"/>
      <family val="2"/>
    </font>
    <font>
      <sz val="7"/>
      <name val="Times New Roman"/>
      <family val="0"/>
    </font>
    <font>
      <sz val="8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sz val="7"/>
      <color indexed="10"/>
      <name val="Arial"/>
      <family val="0"/>
    </font>
    <font>
      <sz val="10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3" fontId="9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1" fontId="9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wrapText="1"/>
    </xf>
    <xf numFmtId="3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indent="2"/>
    </xf>
    <xf numFmtId="41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wrapText="1"/>
    </xf>
    <xf numFmtId="41" fontId="2" fillId="33" borderId="0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41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indent="2"/>
    </xf>
    <xf numFmtId="0" fontId="2" fillId="0" borderId="0" xfId="0" applyFont="1" applyAlignment="1">
      <alignment horizontal="left" indent="2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 horizontal="left" vertical="top"/>
    </xf>
    <xf numFmtId="0" fontId="10" fillId="33" borderId="0" xfId="0" applyFont="1" applyFill="1" applyAlignment="1">
      <alignment/>
    </xf>
    <xf numFmtId="0" fontId="11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41" fontId="2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6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vertical="center"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7" fillId="33" borderId="0" xfId="0" applyFont="1" applyFill="1" applyAlignment="1">
      <alignment/>
    </xf>
    <xf numFmtId="0" fontId="0" fillId="0" borderId="0" xfId="0" applyFont="1" applyAlignment="1">
      <alignment vertical="top"/>
    </xf>
    <xf numFmtId="0" fontId="7" fillId="33" borderId="0" xfId="0" applyFont="1" applyFill="1" applyAlignment="1">
      <alignment horizontal="left"/>
    </xf>
    <xf numFmtId="0" fontId="0" fillId="0" borderId="0" xfId="0" applyFont="1" applyAlignment="1">
      <alignment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Migliaia (0)_CAP 3 (32-42)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150" zoomScaleNormal="150" zoomScalePageLayoutView="0" workbookViewId="0" topLeftCell="A43">
      <selection activeCell="D64" sqref="D64"/>
    </sheetView>
  </sheetViews>
  <sheetFormatPr defaultColWidth="11.421875" defaultRowHeight="12.75" customHeight="1"/>
  <cols>
    <col min="1" max="1" width="54.28125" style="34" customWidth="1"/>
    <col min="2" max="2" width="10.8515625" style="34" customWidth="1"/>
    <col min="3" max="3" width="10.7109375" style="34" customWidth="1"/>
    <col min="4" max="4" width="10.8515625" style="34" customWidth="1"/>
    <col min="5" max="5" width="17.28125" style="34" customWidth="1"/>
    <col min="6" max="6" width="17.421875" style="34" customWidth="1"/>
    <col min="7" max="7" width="17.140625" style="34" customWidth="1"/>
    <col min="8" max="10" width="15.7109375" style="34" customWidth="1"/>
    <col min="11" max="11" width="8.421875" style="34" bestFit="1" customWidth="1"/>
    <col min="12" max="12" width="7.00390625" style="34" bestFit="1" customWidth="1"/>
    <col min="13" max="16384" width="11.421875" style="34" customWidth="1"/>
  </cols>
  <sheetData>
    <row r="1" spans="1:20" s="2" customFormat="1" ht="12.75">
      <c r="A1" s="3" t="s">
        <v>35</v>
      </c>
      <c r="B1" s="3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4" customFormat="1" ht="12.75" customHeight="1">
      <c r="A2" s="13"/>
      <c r="B2" s="13"/>
      <c r="C2" s="13"/>
      <c r="D2" s="13"/>
      <c r="E2" s="13"/>
      <c r="F2" s="13"/>
      <c r="G2" s="3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14" customFormat="1" ht="12.75" customHeight="1">
      <c r="A3" s="15" t="s">
        <v>3</v>
      </c>
      <c r="B3" s="16">
        <v>2006</v>
      </c>
      <c r="C3" s="16">
        <v>2007</v>
      </c>
      <c r="D3" s="16">
        <v>2008</v>
      </c>
      <c r="E3" s="16">
        <v>2009</v>
      </c>
      <c r="F3" s="16">
        <v>2010</v>
      </c>
      <c r="G3" s="38">
        <v>2011</v>
      </c>
      <c r="H3" s="38">
        <v>2012</v>
      </c>
      <c r="I3" s="15">
        <v>2013</v>
      </c>
      <c r="J3" s="38">
        <v>2014</v>
      </c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14" customFormat="1" ht="12.75" customHeight="1">
      <c r="A4" s="17"/>
      <c r="B4" s="17"/>
      <c r="C4" s="18"/>
      <c r="D4" s="18"/>
      <c r="E4" s="13"/>
      <c r="F4" s="13"/>
      <c r="G4" s="39"/>
      <c r="H4" s="3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22.5">
      <c r="A5" s="19" t="s">
        <v>2</v>
      </c>
      <c r="B5" s="20">
        <v>30000</v>
      </c>
      <c r="C5" s="20">
        <v>30000</v>
      </c>
      <c r="D5" s="20">
        <v>50000</v>
      </c>
      <c r="E5" s="20">
        <v>50000</v>
      </c>
      <c r="F5" s="20">
        <v>77244</v>
      </c>
      <c r="G5" s="40">
        <v>97845</v>
      </c>
      <c r="H5" s="40">
        <v>29145</v>
      </c>
      <c r="I5" s="49">
        <v>20378</v>
      </c>
      <c r="J5" s="52">
        <v>29646</v>
      </c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14" customFormat="1" ht="6" customHeight="1">
      <c r="A6" s="19"/>
      <c r="B6" s="17"/>
      <c r="C6" s="11"/>
      <c r="D6" s="11"/>
      <c r="E6" s="11"/>
      <c r="F6" s="11"/>
      <c r="G6" s="41"/>
      <c r="H6" s="41"/>
      <c r="I6" s="50"/>
      <c r="J6" s="5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14" customFormat="1" ht="12.75" customHeight="1">
      <c r="A7" s="17" t="s">
        <v>1</v>
      </c>
      <c r="B7" s="11"/>
      <c r="C7" s="11"/>
      <c r="D7" s="11"/>
      <c r="E7" s="11"/>
      <c r="F7" s="11"/>
      <c r="G7" s="41"/>
      <c r="H7" s="41"/>
      <c r="I7" s="50"/>
      <c r="J7" s="5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s="14" customFormat="1" ht="12.75" customHeight="1">
      <c r="A8" s="21" t="s">
        <v>10</v>
      </c>
      <c r="B8" s="11">
        <v>98008</v>
      </c>
      <c r="C8" s="11">
        <v>113511</v>
      </c>
      <c r="D8" s="11">
        <v>79787</v>
      </c>
      <c r="E8" s="11">
        <v>69558</v>
      </c>
      <c r="F8" s="11">
        <v>86100</v>
      </c>
      <c r="G8" s="41">
        <v>82025</v>
      </c>
      <c r="H8" s="41">
        <v>57893</v>
      </c>
      <c r="I8" s="51">
        <v>49984</v>
      </c>
      <c r="J8" s="54">
        <v>52596</v>
      </c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14" customFormat="1" ht="12.75" customHeight="1">
      <c r="A9" s="5" t="s">
        <v>11</v>
      </c>
      <c r="B9" s="6">
        <v>36075</v>
      </c>
      <c r="C9" s="6">
        <v>37472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50"/>
      <c r="J9" s="5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14" customFormat="1" ht="12.75" customHeight="1">
      <c r="A10" s="5" t="s">
        <v>7</v>
      </c>
      <c r="B10" s="22">
        <v>0</v>
      </c>
      <c r="C10" s="6">
        <v>15343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50"/>
      <c r="J10" s="5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4" customFormat="1" ht="6" customHeight="1">
      <c r="A11" s="5"/>
      <c r="B11" s="22"/>
      <c r="C11" s="6"/>
      <c r="D11" s="11"/>
      <c r="E11" s="11"/>
      <c r="F11" s="11"/>
      <c r="G11" s="41"/>
      <c r="H11" s="41"/>
      <c r="I11" s="50"/>
      <c r="J11" s="5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14" customFormat="1" ht="12.75" customHeight="1">
      <c r="A12" s="21" t="s">
        <v>17</v>
      </c>
      <c r="B12" s="22">
        <v>0</v>
      </c>
      <c r="C12" s="22">
        <v>0</v>
      </c>
      <c r="D12" s="11">
        <f>22663+3924+11294</f>
        <v>37881</v>
      </c>
      <c r="E12" s="11">
        <f>23263+18002+7464+4196</f>
        <v>52925</v>
      </c>
      <c r="F12" s="11">
        <v>68967</v>
      </c>
      <c r="G12" s="41">
        <v>94183</v>
      </c>
      <c r="H12" s="41">
        <v>110607</v>
      </c>
      <c r="I12" s="51">
        <v>87809</v>
      </c>
      <c r="J12" s="54">
        <v>134920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4" customFormat="1" ht="12.75" customHeight="1">
      <c r="A13" s="21" t="s">
        <v>20</v>
      </c>
      <c r="B13" s="22">
        <v>0</v>
      </c>
      <c r="C13" s="22">
        <v>0</v>
      </c>
      <c r="D13" s="22">
        <v>0</v>
      </c>
      <c r="E13" s="11">
        <f>12554</f>
        <v>12554</v>
      </c>
      <c r="F13" s="11">
        <v>18331</v>
      </c>
      <c r="G13" s="41">
        <v>13961</v>
      </c>
      <c r="H13" s="41">
        <v>5704</v>
      </c>
      <c r="I13" s="50">
        <v>5731</v>
      </c>
      <c r="J13" s="53">
        <v>4180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4" customFormat="1" ht="12.75" customHeight="1">
      <c r="A14" s="21" t="s">
        <v>14</v>
      </c>
      <c r="B14" s="22">
        <v>0</v>
      </c>
      <c r="C14" s="22">
        <v>0</v>
      </c>
      <c r="D14" s="22">
        <v>0</v>
      </c>
      <c r="E14" s="11">
        <v>3775</v>
      </c>
      <c r="F14" s="23" t="s">
        <v>16</v>
      </c>
      <c r="G14" s="42" t="s">
        <v>16</v>
      </c>
      <c r="H14" s="42">
        <v>8176</v>
      </c>
      <c r="I14" s="51">
        <v>46867</v>
      </c>
      <c r="J14" s="54">
        <v>55786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14" customFormat="1" ht="6" customHeight="1">
      <c r="A15" s="21"/>
      <c r="B15" s="17"/>
      <c r="C15" s="18"/>
      <c r="D15" s="18"/>
      <c r="E15" s="13"/>
      <c r="F15" s="13"/>
      <c r="G15" s="39"/>
      <c r="H15" s="39"/>
      <c r="I15" s="13"/>
      <c r="J15" s="5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14" customFormat="1" ht="11.25">
      <c r="A16" s="9" t="s">
        <v>8</v>
      </c>
      <c r="B16" s="7">
        <f>B5+B8+B12+B13+B14</f>
        <v>128008</v>
      </c>
      <c r="C16" s="7">
        <f>C5+C8+C12+C13+C14</f>
        <v>143511</v>
      </c>
      <c r="D16" s="7">
        <f>D5+D8+D12+D13+D14</f>
        <v>167668</v>
      </c>
      <c r="E16" s="7">
        <f>E5+E8+E12+E13+E14</f>
        <v>188812</v>
      </c>
      <c r="F16" s="7">
        <f>F5+F8+F12+F13</f>
        <v>250642</v>
      </c>
      <c r="G16" s="7">
        <v>288014</v>
      </c>
      <c r="H16" s="7">
        <v>211525</v>
      </c>
      <c r="I16" s="7">
        <v>210769</v>
      </c>
      <c r="J16" s="55">
        <v>280831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6" customHeight="1">
      <c r="A17" s="4"/>
      <c r="B17" s="7"/>
      <c r="C17" s="8"/>
      <c r="D17" s="7"/>
      <c r="E17" s="7"/>
      <c r="F17" s="7"/>
      <c r="G17" s="7"/>
      <c r="H17" s="7"/>
      <c r="I17" s="13"/>
      <c r="J17" s="5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4" customFormat="1" ht="11.25">
      <c r="A18" s="24" t="s">
        <v>13</v>
      </c>
      <c r="B18" s="25">
        <v>0</v>
      </c>
      <c r="C18" s="25">
        <f>3749+5026</f>
        <v>8775</v>
      </c>
      <c r="D18" s="25">
        <f>2029+5494+5364</f>
        <v>12887</v>
      </c>
      <c r="E18" s="25">
        <f>2683+6259+3051</f>
        <v>11993</v>
      </c>
      <c r="F18" s="25">
        <v>9358</v>
      </c>
      <c r="G18" s="43">
        <v>9151</v>
      </c>
      <c r="H18" s="43">
        <v>7659</v>
      </c>
      <c r="I18" s="48"/>
      <c r="J18" s="53">
        <v>3703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28" customFormat="1" ht="12.75" customHeight="1">
      <c r="A19" s="26"/>
      <c r="B19" s="26"/>
      <c r="C19" s="26"/>
      <c r="D19" s="26"/>
      <c r="E19" s="26"/>
      <c r="F19" s="26"/>
      <c r="G19" s="37"/>
      <c r="H19" s="26"/>
      <c r="I19" s="26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28" customFormat="1" ht="12.75" customHeight="1">
      <c r="A20" s="27"/>
      <c r="B20" s="27"/>
      <c r="C20" s="27"/>
      <c r="D20" s="27"/>
      <c r="E20" s="27"/>
      <c r="F20" s="29"/>
      <c r="G20" s="29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28" customFormat="1" ht="9">
      <c r="A21" s="60" t="s">
        <v>0</v>
      </c>
      <c r="B21" s="60"/>
      <c r="C21" s="56"/>
      <c r="D21" s="56"/>
      <c r="E21" s="56"/>
      <c r="F21" s="56"/>
      <c r="G21" s="61"/>
      <c r="H21" s="6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s="28" customFormat="1" ht="12.75" customHeight="1">
      <c r="A22" s="63"/>
      <c r="B22" s="63"/>
      <c r="C22" s="6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s="28" customFormat="1" ht="12.75" customHeight="1">
      <c r="A23" s="30" t="s">
        <v>4</v>
      </c>
      <c r="B23" s="30"/>
      <c r="C23" s="3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 customHeight="1">
      <c r="A24" s="31" t="s">
        <v>5</v>
      </c>
      <c r="B24" s="27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.75" customHeight="1">
      <c r="A25" s="31" t="s">
        <v>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2" customHeight="1">
      <c r="A26" s="31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8" customHeight="1">
      <c r="A27" s="35" t="s">
        <v>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45.75" customHeight="1">
      <c r="A28" s="56" t="s">
        <v>19</v>
      </c>
      <c r="B28" s="56"/>
      <c r="C28" s="56"/>
      <c r="D28" s="56"/>
      <c r="E28" s="56"/>
      <c r="F28" s="56"/>
      <c r="G28" s="56"/>
      <c r="H28" s="56"/>
      <c r="I28" s="56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45.75" customHeight="1">
      <c r="A29" s="59" t="s">
        <v>18</v>
      </c>
      <c r="B29" s="62"/>
      <c r="C29" s="62"/>
      <c r="D29" s="62"/>
      <c r="E29" s="6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64.5" customHeight="1">
      <c r="A30" s="59" t="s">
        <v>25</v>
      </c>
      <c r="B30" s="59"/>
      <c r="C30" s="59"/>
      <c r="D30" s="59"/>
      <c r="E30" s="59"/>
      <c r="F30" s="59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66.75" customHeight="1">
      <c r="A31" s="59" t="s">
        <v>27</v>
      </c>
      <c r="B31" s="59"/>
      <c r="C31" s="59"/>
      <c r="D31" s="59"/>
      <c r="E31" s="59"/>
      <c r="F31" s="59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s="45" customFormat="1" ht="49.5" customHeight="1">
      <c r="A32" s="59" t="s">
        <v>29</v>
      </c>
      <c r="B32" s="64"/>
      <c r="C32" s="64"/>
      <c r="D32" s="64"/>
      <c r="E32" s="6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s="45" customFormat="1" ht="66" customHeight="1">
      <c r="A33" s="59" t="s">
        <v>32</v>
      </c>
      <c r="B33" s="59"/>
      <c r="C33" s="59"/>
      <c r="D33" s="59"/>
      <c r="E33" s="59"/>
      <c r="F33" s="59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s="45" customFormat="1" ht="66" customHeight="1">
      <c r="A34" s="59" t="s">
        <v>33</v>
      </c>
      <c r="B34" s="59"/>
      <c r="C34" s="59"/>
      <c r="D34" s="59"/>
      <c r="E34" s="59"/>
      <c r="F34" s="59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ht="12.75">
      <c r="A35" s="35" t="s">
        <v>12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6" customHeight="1">
      <c r="A36" s="3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2.75">
      <c r="A37" s="35" t="s">
        <v>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6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ht="12.75" customHeight="1">
      <c r="A39" s="35" t="s">
        <v>15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ht="63" customHeight="1">
      <c r="A40" s="56" t="s">
        <v>21</v>
      </c>
      <c r="B40" s="56"/>
      <c r="C40" s="56"/>
      <c r="D40" s="56"/>
      <c r="E40" s="56"/>
      <c r="F40" s="56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34.5" customHeight="1">
      <c r="A41" s="56" t="s">
        <v>22</v>
      </c>
      <c r="B41" s="58"/>
      <c r="C41" s="58"/>
      <c r="D41" s="58"/>
      <c r="E41" s="58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39.75" customHeight="1">
      <c r="A42" s="56" t="s">
        <v>23</v>
      </c>
      <c r="B42" s="58"/>
      <c r="C42" s="58"/>
      <c r="D42" s="58"/>
      <c r="E42" s="58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ht="39.75" customHeight="1">
      <c r="A43" s="56" t="s">
        <v>24</v>
      </c>
      <c r="B43" s="58"/>
      <c r="C43" s="58"/>
      <c r="D43" s="58"/>
      <c r="E43" s="58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ht="37.5" customHeight="1">
      <c r="A44" s="56" t="s">
        <v>26</v>
      </c>
      <c r="B44" s="57"/>
      <c r="C44" s="57"/>
      <c r="D44" s="57"/>
      <c r="E44" s="57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s="45" customFormat="1" ht="37.5" customHeight="1">
      <c r="A45" s="56" t="s">
        <v>30</v>
      </c>
      <c r="B45" s="57"/>
      <c r="C45" s="57"/>
      <c r="D45" s="57"/>
      <c r="E45" s="57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 s="47" customFormat="1" ht="16.5" customHeight="1">
      <c r="A46" s="56" t="s">
        <v>31</v>
      </c>
      <c r="B46" s="57"/>
      <c r="C46" s="57"/>
      <c r="D46" s="57"/>
      <c r="E46" s="5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ht="12.75" customHeight="1">
      <c r="A48" s="56" t="s">
        <v>34</v>
      </c>
      <c r="B48" s="57"/>
      <c r="C48" s="57"/>
      <c r="D48" s="57"/>
      <c r="E48" s="57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/>
  <mergeCells count="17">
    <mergeCell ref="A21:H21"/>
    <mergeCell ref="A41:E41"/>
    <mergeCell ref="A29:E29"/>
    <mergeCell ref="A28:I28"/>
    <mergeCell ref="A30:F30"/>
    <mergeCell ref="A42:E42"/>
    <mergeCell ref="A22:C22"/>
    <mergeCell ref="A32:E32"/>
    <mergeCell ref="A34:F34"/>
    <mergeCell ref="A48:E48"/>
    <mergeCell ref="A46:E46"/>
    <mergeCell ref="A45:E45"/>
    <mergeCell ref="A44:E44"/>
    <mergeCell ref="A43:E43"/>
    <mergeCell ref="A31:F31"/>
    <mergeCell ref="A33:F33"/>
    <mergeCell ref="A40:F40"/>
  </mergeCells>
  <printOptions horizontalCentered="1" verticalCentered="1"/>
  <pageMargins left="0.7900000000000001" right="0.7900000000000001" top="0.98" bottom="0.98" header="0.51" footer="0.51"/>
  <pageSetup horizontalDpi="600" verticalDpi="600" orientation="landscape" paperSize="8" scale="73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2012-07-27T12:25:03Z</cp:lastPrinted>
  <dcterms:created xsi:type="dcterms:W3CDTF">2007-11-30T09:45:10Z</dcterms:created>
  <dcterms:modified xsi:type="dcterms:W3CDTF">2015-06-18T12:34:29Z</dcterms:modified>
  <cp:category/>
  <cp:version/>
  <cp:contentType/>
  <cp:contentStatus/>
</cp:coreProperties>
</file>