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480" windowHeight="11580" activeTab="0"/>
  </bookViews>
  <sheets>
    <sheet name="6.4" sheetId="1" r:id="rId1"/>
  </sheets>
  <definedNames>
    <definedName name="_xlnm.Print_Area" localSheetId="0">'6.4'!$A$1:$H$46</definedName>
  </definedNames>
  <calcPr fullCalcOnLoad="1"/>
</workbook>
</file>

<file path=xl/sharedStrings.xml><?xml version="1.0" encoding="utf-8"?>
<sst xmlns="http://schemas.openxmlformats.org/spreadsheetml/2006/main" count="45" uniqueCount="39">
  <si>
    <t>TOTALE</t>
  </si>
  <si>
    <t>Indirizzo</t>
  </si>
  <si>
    <t>Scientifico</t>
  </si>
  <si>
    <t>Linguistico</t>
  </si>
  <si>
    <t>Scienze umane</t>
  </si>
  <si>
    <t>Scienze umane opzione economico-sociale</t>
  </si>
  <si>
    <t>Scientifico opzione scienze applicate</t>
  </si>
  <si>
    <t>Tecnico del Settore Economico</t>
  </si>
  <si>
    <t>Tecnico del settore Tecnologico</t>
  </si>
  <si>
    <t>Professionale del Settore Industria e Artigianato</t>
  </si>
  <si>
    <t xml:space="preserve">Professionale del Settore Servizi </t>
  </si>
  <si>
    <t xml:space="preserve">Tecnico del Settore Tecnologico </t>
  </si>
  <si>
    <t>Liceo classico, artistico e musicale</t>
  </si>
  <si>
    <t>Artistico</t>
  </si>
  <si>
    <t>Classico</t>
  </si>
  <si>
    <t>Musicale</t>
  </si>
  <si>
    <t>Servizi per enogastronomia e ospitalità alberghiera</t>
  </si>
  <si>
    <t>Agraria e agro-industria</t>
  </si>
  <si>
    <t>Operatore agricolo</t>
  </si>
  <si>
    <t>Linguistico - nuovo ordinamento</t>
  </si>
  <si>
    <t>Scienze umane - nuovo ordinamento</t>
  </si>
  <si>
    <t>Professionale  Settore Servizi</t>
  </si>
  <si>
    <t xml:space="preserve">Tecnico del Settore Economico </t>
  </si>
  <si>
    <t>Tecnico del Settore Tecnologico</t>
  </si>
  <si>
    <t>ISTITUZIONI SCOLASTICHE</t>
  </si>
  <si>
    <t>Totale</t>
  </si>
  <si>
    <t>Liceo scientifico e linguistico "E. Bérard" Aosta</t>
  </si>
  <si>
    <t>Liceo delle scienze umane e scientifico "R.M. Adelaide" Aosta</t>
  </si>
  <si>
    <t>Istituzione scolastica di istruzione tecnica Aosta</t>
  </si>
  <si>
    <t>Istituto tecnico e professionale regionale "Corrado Gex" Aosta</t>
  </si>
  <si>
    <t>Institut Agricole Régional paritario Aosta</t>
  </si>
  <si>
    <t>Istituzione scolastica di istruzione liceale e tecnica "Binel-Viglino" Pont-St-Martin</t>
  </si>
  <si>
    <t>Istituzione scolastica di istruzione tecnica e professionale "Enrico Brambilla" Verrès</t>
  </si>
  <si>
    <t>Istituto paritario "Don Bosco" Châtillon</t>
  </si>
  <si>
    <t>Istituto regionale professionale alberghiero paritario Châtillon</t>
  </si>
  <si>
    <t>Liceo linguistico paritario Courmayeur</t>
  </si>
  <si>
    <t>Anno frequentato</t>
  </si>
  <si>
    <r>
      <t xml:space="preserve">Fonte: </t>
    </r>
    <r>
      <rPr>
        <sz val="7"/>
        <rFont val="Arial"/>
        <family val="0"/>
      </rPr>
      <t xml:space="preserve"> RAVA - Assessorato istruzione e cultura - Dipartimento sovraintendenza agli studi</t>
    </r>
  </si>
  <si>
    <t>Tavola 6.4 - Iscritti alle Scuole secondarie di secondo grado per istituzione scolastica, indirizzo ed anno frequentato - Valori assoluti - Valle d'Aosta - Anno scolastico 2015/2016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</si>
</sst>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0"/>
    </font>
    <font>
      <sz val="7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0" fillId="0" borderId="0" xfId="0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64.28125" style="0" customWidth="1"/>
    <col min="2" max="2" width="43.140625" style="0" customWidth="1"/>
    <col min="3" max="5" width="10.7109375" style="0" customWidth="1"/>
  </cols>
  <sheetData>
    <row r="1" spans="1:6" ht="12.75" customHeight="1">
      <c r="A1" s="11" t="s">
        <v>38</v>
      </c>
      <c r="B1" s="10"/>
      <c r="C1" s="10"/>
      <c r="D1" s="10"/>
      <c r="E1" s="10"/>
      <c r="F1" s="10"/>
    </row>
    <row r="2" spans="1:6" ht="12.75" customHeight="1">
      <c r="A2" s="11"/>
      <c r="B2" s="10"/>
      <c r="C2" s="10"/>
      <c r="D2" s="10"/>
      <c r="E2" s="10"/>
      <c r="F2" s="10"/>
    </row>
    <row r="3" spans="1:8" ht="12.75" customHeight="1">
      <c r="A3" s="18" t="s">
        <v>24</v>
      </c>
      <c r="B3" s="18" t="s">
        <v>1</v>
      </c>
      <c r="C3" s="17" t="s">
        <v>36</v>
      </c>
      <c r="D3" s="17"/>
      <c r="E3" s="17"/>
      <c r="F3" s="17"/>
      <c r="G3" s="17"/>
      <c r="H3" s="20" t="s">
        <v>25</v>
      </c>
    </row>
    <row r="4" spans="1:8" ht="12.75" customHeight="1">
      <c r="A4" s="19"/>
      <c r="B4" s="19"/>
      <c r="C4" s="7">
        <v>1</v>
      </c>
      <c r="D4" s="7">
        <v>2</v>
      </c>
      <c r="E4" s="7">
        <v>3</v>
      </c>
      <c r="F4" s="7">
        <v>4</v>
      </c>
      <c r="G4" s="7">
        <v>5</v>
      </c>
      <c r="H4" s="21"/>
    </row>
    <row r="5" spans="1:8" ht="12.75" customHeight="1">
      <c r="A5" s="12"/>
      <c r="B5" s="12"/>
      <c r="C5" s="13"/>
      <c r="D5" s="13"/>
      <c r="E5" s="13"/>
      <c r="F5" s="13"/>
      <c r="G5" s="13"/>
      <c r="H5" s="14"/>
    </row>
    <row r="6" spans="1:8" ht="12.75" customHeight="1">
      <c r="A6" s="16" t="s">
        <v>26</v>
      </c>
      <c r="B6" s="8" t="s">
        <v>2</v>
      </c>
      <c r="C6" s="9">
        <v>74</v>
      </c>
      <c r="D6" s="9">
        <v>95</v>
      </c>
      <c r="E6" s="9">
        <v>80</v>
      </c>
      <c r="F6" s="9">
        <v>68</v>
      </c>
      <c r="G6" s="9">
        <v>72</v>
      </c>
      <c r="H6" s="9">
        <f aca="true" t="shared" si="0" ref="H6:H42">SUM(C6:G6)</f>
        <v>389</v>
      </c>
    </row>
    <row r="7" spans="1:8" ht="12.75" customHeight="1">
      <c r="A7" s="16"/>
      <c r="B7" s="8" t="s">
        <v>3</v>
      </c>
      <c r="C7" s="9">
        <v>73</v>
      </c>
      <c r="D7" s="9">
        <v>77</v>
      </c>
      <c r="E7" s="9">
        <v>53</v>
      </c>
      <c r="F7" s="9">
        <v>49</v>
      </c>
      <c r="G7" s="9">
        <v>44</v>
      </c>
      <c r="H7" s="9">
        <f t="shared" si="0"/>
        <v>296</v>
      </c>
    </row>
    <row r="8" spans="1:8" ht="3" customHeight="1">
      <c r="A8" s="5"/>
      <c r="B8" s="8"/>
      <c r="C8" s="9"/>
      <c r="D8" s="9"/>
      <c r="E8" s="22"/>
      <c r="F8" s="22"/>
      <c r="G8" s="22"/>
      <c r="H8" s="9"/>
    </row>
    <row r="9" spans="1:8" ht="12.75" customHeight="1">
      <c r="A9" s="16" t="s">
        <v>27</v>
      </c>
      <c r="B9" s="8" t="s">
        <v>4</v>
      </c>
      <c r="C9" s="9">
        <v>73</v>
      </c>
      <c r="D9" s="9">
        <v>73</v>
      </c>
      <c r="E9" s="9">
        <v>40</v>
      </c>
      <c r="F9" s="9">
        <v>30</v>
      </c>
      <c r="G9" s="9">
        <v>43</v>
      </c>
      <c r="H9" s="9">
        <f t="shared" si="0"/>
        <v>259</v>
      </c>
    </row>
    <row r="10" spans="1:8" ht="12.75" customHeight="1">
      <c r="A10" s="16"/>
      <c r="B10" s="8" t="s">
        <v>5</v>
      </c>
      <c r="C10" s="9">
        <v>25</v>
      </c>
      <c r="D10" s="9">
        <v>23</v>
      </c>
      <c r="E10" s="9">
        <v>26</v>
      </c>
      <c r="F10" s="9">
        <v>26</v>
      </c>
      <c r="G10" s="9">
        <v>16</v>
      </c>
      <c r="H10" s="9">
        <f t="shared" si="0"/>
        <v>116</v>
      </c>
    </row>
    <row r="11" spans="1:8" ht="12.75" customHeight="1">
      <c r="A11" s="16"/>
      <c r="B11" s="8" t="s">
        <v>6</v>
      </c>
      <c r="C11" s="9">
        <v>125</v>
      </c>
      <c r="D11" s="9">
        <v>111</v>
      </c>
      <c r="E11" s="9">
        <f>24+71</f>
        <v>95</v>
      </c>
      <c r="F11" s="9">
        <f>55+23</f>
        <v>78</v>
      </c>
      <c r="G11" s="9">
        <f>48+19</f>
        <v>67</v>
      </c>
      <c r="H11" s="9">
        <f t="shared" si="0"/>
        <v>476</v>
      </c>
    </row>
    <row r="12" spans="1:8" ht="3" customHeight="1">
      <c r="A12" s="5"/>
      <c r="B12" s="8"/>
      <c r="C12" s="9"/>
      <c r="D12" s="9"/>
      <c r="E12" s="22"/>
      <c r="F12" s="22"/>
      <c r="G12" s="22"/>
      <c r="H12" s="9"/>
    </row>
    <row r="13" spans="1:8" ht="12.75" customHeight="1">
      <c r="A13" s="16" t="s">
        <v>28</v>
      </c>
      <c r="B13" s="8" t="s">
        <v>7</v>
      </c>
      <c r="C13" s="9">
        <f>34+38</f>
        <v>72</v>
      </c>
      <c r="D13" s="9">
        <f>53+38</f>
        <v>91</v>
      </c>
      <c r="E13" s="9">
        <f>16+47</f>
        <v>63</v>
      </c>
      <c r="F13" s="9">
        <v>48</v>
      </c>
      <c r="G13" s="9">
        <v>29</v>
      </c>
      <c r="H13" s="9">
        <f t="shared" si="0"/>
        <v>303</v>
      </c>
    </row>
    <row r="14" spans="1:8" ht="12.75" customHeight="1">
      <c r="A14" s="16"/>
      <c r="B14" s="8" t="s">
        <v>8</v>
      </c>
      <c r="C14" s="9">
        <f>37+59</f>
        <v>96</v>
      </c>
      <c r="D14" s="9">
        <f>42+47</f>
        <v>89</v>
      </c>
      <c r="E14" s="9">
        <f>42+38</f>
        <v>80</v>
      </c>
      <c r="F14" s="9">
        <f>44+28</f>
        <v>72</v>
      </c>
      <c r="G14" s="9">
        <f>56+12</f>
        <v>68</v>
      </c>
      <c r="H14" s="9">
        <f t="shared" si="0"/>
        <v>405</v>
      </c>
    </row>
    <row r="15" spans="1:8" ht="3" customHeight="1">
      <c r="A15" s="5"/>
      <c r="B15" s="8"/>
      <c r="C15" s="9"/>
      <c r="D15" s="9"/>
      <c r="E15" s="22"/>
      <c r="F15" s="22"/>
      <c r="G15" s="22"/>
      <c r="H15" s="9"/>
    </row>
    <row r="16" spans="1:8" ht="12.75" customHeight="1">
      <c r="A16" s="16" t="s">
        <v>29</v>
      </c>
      <c r="B16" s="8" t="s">
        <v>9</v>
      </c>
      <c r="C16" s="9">
        <v>39</v>
      </c>
      <c r="D16" s="9">
        <v>30</v>
      </c>
      <c r="E16" s="9">
        <v>30</v>
      </c>
      <c r="F16" s="9">
        <v>25</v>
      </c>
      <c r="G16" s="9">
        <v>23</v>
      </c>
      <c r="H16" s="9">
        <f t="shared" si="0"/>
        <v>147</v>
      </c>
    </row>
    <row r="17" spans="1:10" ht="12.75" customHeight="1">
      <c r="A17" s="16"/>
      <c r="B17" s="8" t="s">
        <v>10</v>
      </c>
      <c r="C17" s="9">
        <f>96+38</f>
        <v>134</v>
      </c>
      <c r="D17" s="9">
        <f>79+38</f>
        <v>117</v>
      </c>
      <c r="E17" s="9">
        <v>83</v>
      </c>
      <c r="F17" s="9">
        <v>42</v>
      </c>
      <c r="G17" s="9">
        <v>34</v>
      </c>
      <c r="H17" s="9">
        <f t="shared" si="0"/>
        <v>410</v>
      </c>
      <c r="J17" s="15"/>
    </row>
    <row r="18" spans="1:8" ht="12.75" customHeight="1">
      <c r="A18" s="16"/>
      <c r="B18" s="8" t="s">
        <v>7</v>
      </c>
      <c r="C18" s="9">
        <v>46</v>
      </c>
      <c r="D18" s="9">
        <v>64</v>
      </c>
      <c r="E18" s="9">
        <v>58</v>
      </c>
      <c r="F18" s="9">
        <v>30</v>
      </c>
      <c r="G18" s="9">
        <v>40</v>
      </c>
      <c r="H18" s="9">
        <f t="shared" si="0"/>
        <v>238</v>
      </c>
    </row>
    <row r="19" spans="1:8" ht="12.75" customHeight="1">
      <c r="A19" s="16"/>
      <c r="B19" s="8" t="s">
        <v>11</v>
      </c>
      <c r="C19" s="9">
        <v>44</v>
      </c>
      <c r="D19" s="9">
        <v>29</v>
      </c>
      <c r="E19" s="9">
        <v>22</v>
      </c>
      <c r="F19" s="9">
        <v>28</v>
      </c>
      <c r="G19" s="9">
        <v>25</v>
      </c>
      <c r="H19" s="9">
        <f t="shared" si="0"/>
        <v>148</v>
      </c>
    </row>
    <row r="20" spans="1:8" ht="3" customHeight="1">
      <c r="A20" s="5"/>
      <c r="B20" s="8"/>
      <c r="C20" s="9"/>
      <c r="D20" s="9"/>
      <c r="E20" s="22"/>
      <c r="F20" s="22"/>
      <c r="G20" s="22"/>
      <c r="H20" s="9"/>
    </row>
    <row r="21" spans="1:8" ht="12.75" customHeight="1">
      <c r="A21" s="16" t="s">
        <v>12</v>
      </c>
      <c r="B21" s="8" t="s">
        <v>13</v>
      </c>
      <c r="C21" s="9">
        <v>70</v>
      </c>
      <c r="D21" s="9">
        <v>57</v>
      </c>
      <c r="E21" s="9">
        <v>29</v>
      </c>
      <c r="F21" s="9">
        <v>50</v>
      </c>
      <c r="G21" s="9">
        <v>38</v>
      </c>
      <c r="H21" s="9">
        <f t="shared" si="0"/>
        <v>244</v>
      </c>
    </row>
    <row r="22" spans="1:8" ht="12.75" customHeight="1">
      <c r="A22" s="16"/>
      <c r="B22" s="8" t="s">
        <v>14</v>
      </c>
      <c r="C22" s="9">
        <v>55</v>
      </c>
      <c r="D22" s="9">
        <v>62</v>
      </c>
      <c r="E22" s="9">
        <v>45</v>
      </c>
      <c r="F22" s="9">
        <v>53</v>
      </c>
      <c r="G22" s="9">
        <v>41</v>
      </c>
      <c r="H22" s="9">
        <f t="shared" si="0"/>
        <v>256</v>
      </c>
    </row>
    <row r="23" spans="1:8" ht="12.75" customHeight="1">
      <c r="A23" s="16"/>
      <c r="B23" s="8" t="s">
        <v>15</v>
      </c>
      <c r="C23" s="9">
        <v>39</v>
      </c>
      <c r="D23" s="9">
        <v>29</v>
      </c>
      <c r="E23" s="9">
        <v>20</v>
      </c>
      <c r="F23" s="9">
        <v>18</v>
      </c>
      <c r="G23" s="9">
        <v>9</v>
      </c>
      <c r="H23" s="9">
        <f t="shared" si="0"/>
        <v>115</v>
      </c>
    </row>
    <row r="24" spans="1:8" ht="3" customHeight="1">
      <c r="A24" s="5"/>
      <c r="B24" s="8"/>
      <c r="C24" s="9"/>
      <c r="D24" s="9"/>
      <c r="E24" s="22"/>
      <c r="F24" s="22"/>
      <c r="G24" s="22"/>
      <c r="H24" s="9"/>
    </row>
    <row r="25" spans="1:8" ht="12.75" customHeight="1">
      <c r="A25" s="6" t="s">
        <v>34</v>
      </c>
      <c r="B25" s="8" t="s">
        <v>16</v>
      </c>
      <c r="C25" s="9">
        <v>62</v>
      </c>
      <c r="D25" s="9">
        <v>53</v>
      </c>
      <c r="E25" s="9">
        <v>59</v>
      </c>
      <c r="F25" s="9">
        <v>54</v>
      </c>
      <c r="G25" s="9">
        <v>47</v>
      </c>
      <c r="H25" s="9">
        <f t="shared" si="0"/>
        <v>275</v>
      </c>
    </row>
    <row r="26" spans="1:8" ht="3" customHeight="1">
      <c r="A26" s="6"/>
      <c r="B26" s="8"/>
      <c r="C26" s="9"/>
      <c r="D26" s="9"/>
      <c r="E26" s="22"/>
      <c r="F26" s="22"/>
      <c r="G26" s="22"/>
      <c r="H26" s="9"/>
    </row>
    <row r="27" spans="1:8" ht="12.75" customHeight="1">
      <c r="A27" s="16" t="s">
        <v>30</v>
      </c>
      <c r="B27" s="8" t="s">
        <v>17</v>
      </c>
      <c r="C27" s="9">
        <v>35</v>
      </c>
      <c r="D27" s="9">
        <v>33</v>
      </c>
      <c r="E27" s="9">
        <v>23</v>
      </c>
      <c r="F27" s="9">
        <v>31</v>
      </c>
      <c r="G27" s="9">
        <v>23</v>
      </c>
      <c r="H27" s="9">
        <f t="shared" si="0"/>
        <v>145</v>
      </c>
    </row>
    <row r="28" spans="1:8" ht="12.75" customHeight="1">
      <c r="A28" s="16"/>
      <c r="B28" s="8" t="s">
        <v>18</v>
      </c>
      <c r="C28" s="9">
        <v>20</v>
      </c>
      <c r="D28" s="9">
        <v>16</v>
      </c>
      <c r="E28" s="9">
        <v>14</v>
      </c>
      <c r="F28" s="9">
        <v>0</v>
      </c>
      <c r="G28" s="9">
        <v>0</v>
      </c>
      <c r="H28" s="9">
        <f t="shared" si="0"/>
        <v>50</v>
      </c>
    </row>
    <row r="29" spans="1:8" ht="3" customHeight="1">
      <c r="A29" s="5"/>
      <c r="B29" s="8"/>
      <c r="C29" s="9"/>
      <c r="D29" s="9"/>
      <c r="E29" s="22"/>
      <c r="F29" s="22"/>
      <c r="G29" s="22"/>
      <c r="H29" s="9"/>
    </row>
    <row r="30" spans="1:8" ht="12.75" customHeight="1">
      <c r="A30" s="16" t="s">
        <v>31</v>
      </c>
      <c r="B30" s="8" t="s">
        <v>2</v>
      </c>
      <c r="C30" s="9">
        <v>27</v>
      </c>
      <c r="D30" s="9">
        <v>0</v>
      </c>
      <c r="E30" s="9">
        <v>23</v>
      </c>
      <c r="F30" s="9">
        <v>12</v>
      </c>
      <c r="G30" s="9">
        <v>35</v>
      </c>
      <c r="H30" s="9">
        <f t="shared" si="0"/>
        <v>97</v>
      </c>
    </row>
    <row r="31" spans="1:8" ht="12.75" customHeight="1">
      <c r="A31" s="16"/>
      <c r="B31" s="8" t="s">
        <v>19</v>
      </c>
      <c r="C31" s="9">
        <v>31</v>
      </c>
      <c r="D31" s="9">
        <v>28</v>
      </c>
      <c r="E31" s="9">
        <v>15</v>
      </c>
      <c r="F31" s="9">
        <v>21</v>
      </c>
      <c r="G31" s="9">
        <v>17</v>
      </c>
      <c r="H31" s="9">
        <f t="shared" si="0"/>
        <v>112</v>
      </c>
    </row>
    <row r="32" spans="1:8" ht="12.75" customHeight="1">
      <c r="A32" s="16"/>
      <c r="B32" s="8" t="s">
        <v>20</v>
      </c>
      <c r="C32" s="9">
        <v>13</v>
      </c>
      <c r="D32" s="9">
        <v>16</v>
      </c>
      <c r="E32" s="9">
        <v>20</v>
      </c>
      <c r="F32" s="9">
        <v>14</v>
      </c>
      <c r="G32" s="9">
        <v>18</v>
      </c>
      <c r="H32" s="9">
        <f t="shared" si="0"/>
        <v>81</v>
      </c>
    </row>
    <row r="33" spans="1:8" ht="12.75" customHeight="1">
      <c r="A33" s="16"/>
      <c r="B33" s="8" t="s">
        <v>7</v>
      </c>
      <c r="C33" s="9">
        <v>41</v>
      </c>
      <c r="D33" s="9">
        <v>33</v>
      </c>
      <c r="E33" s="9">
        <v>20</v>
      </c>
      <c r="F33" s="9">
        <v>18</v>
      </c>
      <c r="G33" s="9">
        <v>14</v>
      </c>
      <c r="H33" s="9">
        <f t="shared" si="0"/>
        <v>126</v>
      </c>
    </row>
    <row r="34" spans="1:8" ht="3" customHeight="1">
      <c r="A34" s="5"/>
      <c r="B34" s="8"/>
      <c r="C34" s="9"/>
      <c r="D34" s="9"/>
      <c r="E34" s="22"/>
      <c r="F34" s="22"/>
      <c r="G34" s="22"/>
      <c r="H34" s="9"/>
    </row>
    <row r="35" spans="1:8" ht="12.75" customHeight="1">
      <c r="A35" s="16" t="s">
        <v>32</v>
      </c>
      <c r="B35" s="8" t="s">
        <v>9</v>
      </c>
      <c r="C35" s="9">
        <v>0</v>
      </c>
      <c r="D35" s="9">
        <v>0</v>
      </c>
      <c r="E35" s="9">
        <v>0</v>
      </c>
      <c r="F35" s="9">
        <v>13</v>
      </c>
      <c r="G35" s="9">
        <v>10</v>
      </c>
      <c r="H35" s="9">
        <f t="shared" si="0"/>
        <v>23</v>
      </c>
    </row>
    <row r="36" spans="1:8" ht="12.75" customHeight="1">
      <c r="A36" s="16"/>
      <c r="B36" s="8" t="s">
        <v>21</v>
      </c>
      <c r="C36" s="9">
        <v>32</v>
      </c>
      <c r="D36" s="9">
        <v>36</v>
      </c>
      <c r="E36" s="9">
        <v>35</v>
      </c>
      <c r="F36" s="9">
        <v>27</v>
      </c>
      <c r="G36" s="9">
        <v>31</v>
      </c>
      <c r="H36" s="9">
        <f t="shared" si="0"/>
        <v>161</v>
      </c>
    </row>
    <row r="37" spans="1:8" ht="12.75" customHeight="1">
      <c r="A37" s="16"/>
      <c r="B37" s="8" t="s">
        <v>22</v>
      </c>
      <c r="C37" s="9">
        <v>25</v>
      </c>
      <c r="D37" s="9">
        <v>34</v>
      </c>
      <c r="E37" s="9">
        <v>25</v>
      </c>
      <c r="F37" s="9">
        <v>0</v>
      </c>
      <c r="G37" s="9">
        <v>0</v>
      </c>
      <c r="H37" s="9">
        <f t="shared" si="0"/>
        <v>84</v>
      </c>
    </row>
    <row r="38" spans="1:8" ht="12.75" customHeight="1">
      <c r="A38" s="16"/>
      <c r="B38" s="8" t="s">
        <v>23</v>
      </c>
      <c r="C38" s="9">
        <v>77</v>
      </c>
      <c r="D38" s="9">
        <v>54</v>
      </c>
      <c r="E38" s="9">
        <v>48</v>
      </c>
      <c r="F38" s="9">
        <v>41</v>
      </c>
      <c r="G38" s="9">
        <v>38</v>
      </c>
      <c r="H38" s="9">
        <f t="shared" si="0"/>
        <v>258</v>
      </c>
    </row>
    <row r="39" spans="1:8" ht="3" customHeight="1">
      <c r="A39" s="5"/>
      <c r="B39" s="8"/>
      <c r="C39" s="9"/>
      <c r="D39" s="9"/>
      <c r="E39" s="22"/>
      <c r="F39" s="22"/>
      <c r="G39" s="22"/>
      <c r="H39" s="9"/>
    </row>
    <row r="40" spans="1:8" ht="12.75" customHeight="1">
      <c r="A40" s="5" t="s">
        <v>33</v>
      </c>
      <c r="B40" s="8" t="s">
        <v>9</v>
      </c>
      <c r="C40" s="9">
        <v>71</v>
      </c>
      <c r="D40" s="9">
        <v>36</v>
      </c>
      <c r="E40" s="9">
        <v>60</v>
      </c>
      <c r="F40" s="9">
        <v>28</v>
      </c>
      <c r="G40" s="9">
        <v>22</v>
      </c>
      <c r="H40" s="9">
        <f t="shared" si="0"/>
        <v>217</v>
      </c>
    </row>
    <row r="41" spans="1:8" ht="3" customHeight="1">
      <c r="A41" s="5"/>
      <c r="B41" s="8"/>
      <c r="C41" s="9"/>
      <c r="D41" s="9"/>
      <c r="E41" s="22"/>
      <c r="F41" s="22"/>
      <c r="G41" s="22"/>
      <c r="H41" s="9"/>
    </row>
    <row r="42" spans="1:8" ht="12.75" customHeight="1">
      <c r="A42" s="6" t="s">
        <v>35</v>
      </c>
      <c r="B42" s="8" t="s">
        <v>3</v>
      </c>
      <c r="C42" s="9">
        <v>21</v>
      </c>
      <c r="D42" s="9">
        <v>16</v>
      </c>
      <c r="E42" s="9">
        <v>20</v>
      </c>
      <c r="F42" s="9">
        <v>15</v>
      </c>
      <c r="G42" s="9">
        <v>26</v>
      </c>
      <c r="H42" s="9">
        <f t="shared" si="0"/>
        <v>98</v>
      </c>
    </row>
    <row r="43" spans="1:5" ht="12.75" customHeight="1">
      <c r="A43" s="6"/>
      <c r="B43" s="8"/>
      <c r="C43" s="9"/>
      <c r="D43" s="9"/>
      <c r="E43" s="9"/>
    </row>
    <row r="44" spans="1:8" ht="12.75">
      <c r="A44" s="3" t="s">
        <v>0</v>
      </c>
      <c r="B44" s="3"/>
      <c r="C44" s="4">
        <f aca="true" t="shared" si="1" ref="C44:H44">SUM(C6:C42)</f>
        <v>1420</v>
      </c>
      <c r="D44" s="4">
        <f t="shared" si="1"/>
        <v>1302</v>
      </c>
      <c r="E44" s="4">
        <f t="shared" si="1"/>
        <v>1086</v>
      </c>
      <c r="F44" s="4">
        <f t="shared" si="1"/>
        <v>891</v>
      </c>
      <c r="G44" s="4">
        <f t="shared" si="1"/>
        <v>830</v>
      </c>
      <c r="H44" s="4">
        <f t="shared" si="1"/>
        <v>5529</v>
      </c>
    </row>
    <row r="46" ht="12.75">
      <c r="A46" s="1" t="s">
        <v>37</v>
      </c>
    </row>
    <row r="47" ht="12.75">
      <c r="A47" s="2"/>
    </row>
  </sheetData>
  <sheetProtection/>
  <mergeCells count="12">
    <mergeCell ref="A35:A38"/>
    <mergeCell ref="A27:A28"/>
    <mergeCell ref="A6:A7"/>
    <mergeCell ref="A9:A11"/>
    <mergeCell ref="A13:A14"/>
    <mergeCell ref="A16:A19"/>
    <mergeCell ref="A21:A23"/>
    <mergeCell ref="A30:A33"/>
    <mergeCell ref="C3:G3"/>
    <mergeCell ref="A3:A4"/>
    <mergeCell ref="B3:B4"/>
    <mergeCell ref="H3:H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2016-03-08T08:57:50Z</cp:lastPrinted>
  <dcterms:created xsi:type="dcterms:W3CDTF">2009-04-16T09:36:48Z</dcterms:created>
  <dcterms:modified xsi:type="dcterms:W3CDTF">2016-05-09T08:25:31Z</dcterms:modified>
  <cp:category/>
  <cp:version/>
  <cp:contentType/>
  <cp:contentStatus/>
</cp:coreProperties>
</file>